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bcc.colliergov.net\data\GMD-MPO\GMD-MPO\MPO\TAC\TAC 2020\Agendas\July\"/>
    </mc:Choice>
  </mc:AlternateContent>
  <xr:revisionPtr revIDLastSave="0" documentId="8_{B50F7A79-B155-457B-A691-3A3B7E4D49CC}" xr6:coauthVersionLast="44" xr6:coauthVersionMax="44" xr10:uidLastSave="{00000000-0000-0000-0000-000000000000}"/>
  <bookViews>
    <workbookView xWindow="-120" yWindow="-120" windowWidth="29040" windowHeight="15840" xr2:uid="{D78702C1-9DF2-4671-8D3E-342AD4354295}"/>
  </bookViews>
  <sheets>
    <sheet name="Sorted by Weighted 2045 SCORE" sheetId="1" r:id="rId1"/>
  </sheets>
  <definedNames>
    <definedName name="_xlnm._FilterDatabase" localSheetId="0" hidden="1">'Sorted by Weighted 2045 SCORE'!$A$6:$BU$6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22" i="1" l="1"/>
  <c r="AR15" i="1"/>
  <c r="AR13" i="1"/>
  <c r="AR49" i="1"/>
  <c r="AR42" i="1"/>
  <c r="AR11" i="1"/>
  <c r="AR96" i="1"/>
  <c r="AR99" i="1"/>
  <c r="AR97" i="1"/>
  <c r="AR92" i="1"/>
  <c r="AR91" i="1"/>
  <c r="AR94" i="1"/>
  <c r="AR93" i="1"/>
  <c r="AR98" i="1"/>
  <c r="AR95" i="1"/>
  <c r="AR24" i="1"/>
  <c r="AR46" i="1"/>
  <c r="AR87" i="1"/>
  <c r="AR88" i="1"/>
  <c r="AR80" i="1"/>
  <c r="AR25" i="1"/>
  <c r="AR77" i="1"/>
  <c r="AR76" i="1"/>
  <c r="AR75" i="1"/>
  <c r="AR37" i="1"/>
  <c r="AR74" i="1"/>
  <c r="AR64" i="1"/>
  <c r="AR85" i="1"/>
  <c r="AR81" i="1"/>
  <c r="AR78" i="1"/>
  <c r="AR51" i="1"/>
  <c r="AR53" i="1"/>
  <c r="AR68" i="1"/>
  <c r="AR14" i="1"/>
  <c r="AR39" i="1"/>
  <c r="AR38" i="1"/>
  <c r="AR48" i="1"/>
  <c r="AR35" i="1"/>
  <c r="AR27" i="1"/>
  <c r="AR28" i="1"/>
  <c r="AR32" i="1"/>
  <c r="AR31" i="1"/>
  <c r="AR30" i="1"/>
  <c r="AR19" i="1"/>
  <c r="AR29" i="1"/>
  <c r="AR63" i="1"/>
  <c r="AR62" i="1"/>
  <c r="AR61" i="1"/>
  <c r="AR60" i="1"/>
  <c r="AR83" i="1"/>
  <c r="AR56" i="1"/>
  <c r="AR86" i="1"/>
  <c r="AR33" i="1"/>
  <c r="AR89" i="1"/>
  <c r="AR10" i="1"/>
  <c r="AR52" i="1"/>
  <c r="AR34" i="1"/>
  <c r="AR84" i="1"/>
  <c r="AR73" i="1"/>
  <c r="AR79" i="1"/>
  <c r="AR54" i="1"/>
  <c r="AR100" i="1"/>
  <c r="AR23" i="1"/>
  <c r="AR12" i="1"/>
  <c r="AR21" i="1"/>
  <c r="AR47" i="1"/>
  <c r="AR20" i="1"/>
  <c r="AR18" i="1"/>
  <c r="AR17" i="1"/>
  <c r="AR8" i="1"/>
  <c r="AR16" i="1"/>
  <c r="AR26" i="1"/>
  <c r="AR45" i="1"/>
  <c r="AR50" i="1"/>
  <c r="AR41" i="1"/>
  <c r="AR72" i="1"/>
  <c r="AR57" i="1"/>
  <c r="AR90" i="1"/>
  <c r="AR69" i="1"/>
  <c r="AR55" i="1"/>
  <c r="AR40" i="1"/>
  <c r="AR44" i="1"/>
  <c r="AR43" i="1"/>
  <c r="AR36" i="1"/>
  <c r="AR9" i="1"/>
  <c r="AR65" i="1"/>
  <c r="AR67" i="1"/>
  <c r="AR82" i="1"/>
  <c r="AR70" i="1"/>
  <c r="AR66" i="1"/>
  <c r="AR71" i="1"/>
  <c r="AR58" i="1"/>
  <c r="AR59" i="1"/>
  <c r="E8" i="1" l="1"/>
  <c r="AD13" i="1" l="1"/>
  <c r="BV4" i="1"/>
  <c r="AN14" i="1" l="1"/>
  <c r="E15" i="1"/>
  <c r="E13" i="1"/>
  <c r="E64" i="1"/>
  <c r="E81" i="1"/>
  <c r="E53" i="1"/>
  <c r="E68" i="1"/>
  <c r="E38" i="1"/>
  <c r="E48" i="1"/>
  <c r="E35" i="1"/>
  <c r="E27" i="1"/>
  <c r="E28" i="1"/>
  <c r="E19" i="1"/>
  <c r="E29" i="1"/>
  <c r="E61" i="1"/>
  <c r="E60" i="1"/>
  <c r="E83" i="1"/>
  <c r="E56" i="1"/>
  <c r="E86" i="1"/>
  <c r="E33" i="1"/>
  <c r="E89" i="1"/>
  <c r="E10" i="1"/>
  <c r="E52" i="1"/>
  <c r="E34" i="1"/>
  <c r="E84" i="1"/>
  <c r="E73" i="1"/>
  <c r="E79" i="1"/>
  <c r="E54" i="1"/>
  <c r="E100" i="1"/>
  <c r="E23" i="1"/>
  <c r="E12" i="1"/>
  <c r="E21" i="1"/>
  <c r="E18" i="1"/>
  <c r="E17" i="1"/>
  <c r="E16" i="1"/>
  <c r="E26" i="1"/>
  <c r="E45" i="1"/>
  <c r="E50" i="1"/>
  <c r="E41" i="1"/>
  <c r="E72" i="1"/>
  <c r="E57" i="1"/>
  <c r="E90" i="1"/>
  <c r="E69" i="1"/>
  <c r="E55" i="1"/>
  <c r="E40" i="1"/>
  <c r="E36" i="1"/>
  <c r="E9" i="1"/>
  <c r="E65" i="1"/>
  <c r="E67" i="1"/>
  <c r="E82" i="1"/>
  <c r="E70" i="1"/>
  <c r="E66" i="1"/>
  <c r="E58" i="1"/>
  <c r="E59" i="1"/>
  <c r="E22" i="1"/>
  <c r="BV7" i="1" l="1"/>
  <c r="AN11" i="1"/>
  <c r="AO11" i="1" s="1"/>
  <c r="AN22" i="1"/>
  <c r="AO22" i="1" s="1"/>
  <c r="AN15" i="1"/>
  <c r="AO15" i="1" s="1"/>
  <c r="AN13" i="1"/>
  <c r="AO13" i="1" s="1"/>
  <c r="AN49" i="1"/>
  <c r="AO49" i="1" s="1"/>
  <c r="AN42" i="1"/>
  <c r="AO42" i="1" s="1"/>
  <c r="AO96" i="1"/>
  <c r="AO95" i="1"/>
  <c r="AN87" i="1"/>
  <c r="AO87" i="1" s="1"/>
  <c r="AN88" i="1"/>
  <c r="AO88" i="1" s="1"/>
  <c r="AN25" i="1"/>
  <c r="AN77" i="1"/>
  <c r="AO77" i="1" s="1"/>
  <c r="AN76" i="1"/>
  <c r="AO76" i="1" s="1"/>
  <c r="AN75" i="1"/>
  <c r="AO75" i="1" s="1"/>
  <c r="AN74" i="1"/>
  <c r="AO74" i="1" s="1"/>
  <c r="AN81" i="1"/>
  <c r="AN78" i="1"/>
  <c r="AO78" i="1" s="1"/>
  <c r="AO51" i="1"/>
  <c r="AN68" i="1"/>
  <c r="AO68" i="1" s="1"/>
  <c r="AN39" i="1"/>
  <c r="AO39" i="1" s="1"/>
  <c r="AN38" i="1"/>
  <c r="AN48" i="1"/>
  <c r="AN35" i="1"/>
  <c r="AN27" i="1"/>
  <c r="AO27" i="1" s="1"/>
  <c r="AN28" i="1"/>
  <c r="AO28" i="1" s="1"/>
  <c r="AN19" i="1"/>
  <c r="AO19" i="1" s="1"/>
  <c r="AO62" i="1"/>
  <c r="AN33" i="1"/>
  <c r="AO33" i="1" s="1"/>
  <c r="AN10" i="1"/>
  <c r="AO10" i="1" s="1"/>
  <c r="AN54" i="1"/>
  <c r="AO54" i="1" s="1"/>
  <c r="AN100" i="1"/>
  <c r="AO100" i="1" s="1"/>
  <c r="AO23" i="1"/>
  <c r="AN21" i="1"/>
  <c r="AO21" i="1" s="1"/>
  <c r="AO47" i="1"/>
  <c r="AN20" i="1"/>
  <c r="AO20" i="1" s="1"/>
  <c r="AN18" i="1"/>
  <c r="AO18" i="1" s="1"/>
  <c r="AN17" i="1"/>
  <c r="AO17" i="1" s="1"/>
  <c r="AN8" i="1"/>
  <c r="AO8" i="1" s="1"/>
  <c r="AN16" i="1"/>
  <c r="AO16" i="1" s="1"/>
  <c r="AN26" i="1"/>
  <c r="AN45" i="1"/>
  <c r="AO45" i="1" s="1"/>
  <c r="AN50" i="1"/>
  <c r="AO50" i="1" s="1"/>
  <c r="AN41" i="1"/>
  <c r="AO41" i="1" s="1"/>
  <c r="AN90" i="1"/>
  <c r="AO69" i="1"/>
  <c r="AO67" i="1"/>
  <c r="AN82" i="1"/>
  <c r="AO82" i="1" s="1"/>
  <c r="AN70" i="1"/>
  <c r="AN66" i="1"/>
  <c r="AO66" i="1" s="1"/>
  <c r="AN71" i="1"/>
  <c r="AO71" i="1" s="1"/>
  <c r="AN58" i="1"/>
  <c r="AO58" i="1" s="1"/>
  <c r="AN59" i="1"/>
  <c r="AO59" i="1" s="1"/>
  <c r="AB25" i="1"/>
  <c r="AB69" i="1"/>
  <c r="AB55" i="1"/>
  <c r="AB40" i="1"/>
  <c r="AB65" i="1"/>
  <c r="AB67" i="1"/>
  <c r="Y42" i="1"/>
  <c r="Y96" i="1"/>
  <c r="Y99" i="1"/>
  <c r="Y97" i="1"/>
  <c r="Y92" i="1"/>
  <c r="Y91" i="1"/>
  <c r="Y94" i="1"/>
  <c r="Y93" i="1"/>
  <c r="Y98" i="1"/>
  <c r="Y95" i="1"/>
  <c r="Y32" i="1"/>
  <c r="Y31" i="1"/>
  <c r="Y30" i="1"/>
  <c r="Y19" i="1"/>
  <c r="Y29" i="1"/>
  <c r="Y63" i="1"/>
  <c r="U20" i="1"/>
  <c r="Q39" i="1"/>
  <c r="Q38" i="1"/>
  <c r="Q48" i="1"/>
  <c r="Q35" i="1"/>
  <c r="Q27" i="1"/>
  <c r="Q28" i="1"/>
  <c r="Q32" i="1"/>
  <c r="Q31" i="1"/>
  <c r="Q30" i="1"/>
  <c r="Q19" i="1"/>
  <c r="Q29" i="1"/>
  <c r="Q63" i="1"/>
  <c r="Q62" i="1"/>
  <c r="Q61" i="1"/>
  <c r="Q60" i="1"/>
  <c r="Q21" i="1"/>
  <c r="Q47" i="1"/>
  <c r="Q25" i="1"/>
  <c r="Q20" i="1"/>
  <c r="Q18" i="1"/>
  <c r="Q17" i="1"/>
  <c r="Q8" i="1"/>
  <c r="Q16" i="1"/>
  <c r="Q26" i="1"/>
  <c r="Q11" i="1"/>
  <c r="Q96" i="1"/>
  <c r="Q99" i="1"/>
  <c r="Q97" i="1"/>
  <c r="Q92" i="1"/>
  <c r="Q91" i="1"/>
  <c r="Q94" i="1"/>
  <c r="Q93" i="1"/>
  <c r="Q98" i="1"/>
  <c r="Q95" i="1"/>
  <c r="Q24" i="1"/>
  <c r="Q46" i="1"/>
  <c r="Q87" i="1"/>
  <c r="Q88" i="1"/>
  <c r="Q80" i="1"/>
  <c r="Q77" i="1"/>
  <c r="Q76" i="1"/>
  <c r="Q75" i="1"/>
  <c r="Q37" i="1"/>
  <c r="Q74" i="1"/>
  <c r="Q64" i="1"/>
  <c r="Q85" i="1"/>
  <c r="Q81" i="1"/>
  <c r="Q78" i="1"/>
  <c r="Q51" i="1"/>
  <c r="Q53" i="1"/>
  <c r="Q68" i="1"/>
  <c r="Q14" i="1"/>
  <c r="Q22" i="1"/>
  <c r="Q15" i="1"/>
  <c r="Q13" i="1"/>
  <c r="Q83" i="1"/>
  <c r="Q56" i="1"/>
  <c r="Q86" i="1"/>
  <c r="Q33" i="1"/>
  <c r="Q49" i="1"/>
  <c r="Q42" i="1"/>
  <c r="Q89" i="1"/>
  <c r="Q10" i="1"/>
  <c r="Q52" i="1"/>
  <c r="Q34" i="1"/>
  <c r="Q84" i="1"/>
  <c r="Q73" i="1"/>
  <c r="Q79" i="1"/>
  <c r="Q54" i="1"/>
  <c r="Q100" i="1"/>
  <c r="Q23" i="1"/>
  <c r="Q12" i="1"/>
  <c r="Q45" i="1"/>
  <c r="Q50" i="1"/>
  <c r="Q41" i="1"/>
  <c r="Q72" i="1"/>
  <c r="Q57" i="1"/>
  <c r="Q90" i="1"/>
  <c r="Q69" i="1"/>
  <c r="Q55" i="1"/>
  <c r="Q40" i="1"/>
  <c r="Q44" i="1"/>
  <c r="Q43" i="1"/>
  <c r="Q36" i="1"/>
  <c r="Q9" i="1"/>
  <c r="Q65" i="1"/>
  <c r="Q67" i="1"/>
  <c r="Q82" i="1"/>
  <c r="Q70" i="1"/>
  <c r="Q66" i="1"/>
  <c r="Q71" i="1"/>
  <c r="Q58" i="1"/>
  <c r="Q59" i="1"/>
  <c r="S39" i="1"/>
  <c r="S38" i="1"/>
  <c r="S48" i="1"/>
  <c r="S35" i="1"/>
  <c r="S27" i="1"/>
  <c r="S28" i="1"/>
  <c r="S32" i="1"/>
  <c r="S31" i="1"/>
  <c r="S30" i="1"/>
  <c r="S19" i="1"/>
  <c r="S29" i="1"/>
  <c r="S63" i="1"/>
  <c r="S62" i="1"/>
  <c r="S61" i="1"/>
  <c r="S60" i="1"/>
  <c r="S21" i="1"/>
  <c r="S47" i="1"/>
  <c r="S25" i="1"/>
  <c r="S20" i="1"/>
  <c r="S18" i="1"/>
  <c r="S17" i="1"/>
  <c r="S8" i="1"/>
  <c r="S16" i="1"/>
  <c r="S26" i="1"/>
  <c r="S11" i="1"/>
  <c r="S96" i="1"/>
  <c r="S99" i="1"/>
  <c r="S97" i="1"/>
  <c r="S92" i="1"/>
  <c r="S91" i="1"/>
  <c r="S94" i="1"/>
  <c r="S93" i="1"/>
  <c r="S98" i="1"/>
  <c r="S95" i="1"/>
  <c r="S24" i="1"/>
  <c r="S46" i="1"/>
  <c r="S87" i="1"/>
  <c r="S88" i="1"/>
  <c r="S80" i="1"/>
  <c r="S77" i="1"/>
  <c r="S76" i="1"/>
  <c r="S75" i="1"/>
  <c r="S37" i="1"/>
  <c r="S74" i="1"/>
  <c r="S64" i="1"/>
  <c r="S85" i="1"/>
  <c r="S81" i="1"/>
  <c r="S78" i="1"/>
  <c r="S51" i="1"/>
  <c r="S53" i="1"/>
  <c r="S68" i="1"/>
  <c r="S14" i="1"/>
  <c r="S22" i="1"/>
  <c r="S15" i="1"/>
  <c r="S13" i="1"/>
  <c r="S83" i="1"/>
  <c r="S56" i="1"/>
  <c r="S86" i="1"/>
  <c r="S33" i="1"/>
  <c r="S49" i="1"/>
  <c r="S42" i="1"/>
  <c r="S89" i="1"/>
  <c r="S10" i="1"/>
  <c r="S52" i="1"/>
  <c r="S34" i="1"/>
  <c r="S84" i="1"/>
  <c r="S73" i="1"/>
  <c r="S79" i="1"/>
  <c r="S54" i="1"/>
  <c r="S100" i="1"/>
  <c r="S23" i="1"/>
  <c r="S12" i="1"/>
  <c r="S45" i="1"/>
  <c r="S50" i="1"/>
  <c r="S41" i="1"/>
  <c r="S72" i="1"/>
  <c r="S57" i="1"/>
  <c r="S90" i="1"/>
  <c r="S69" i="1"/>
  <c r="S55" i="1"/>
  <c r="S40" i="1"/>
  <c r="S44" i="1"/>
  <c r="S43" i="1"/>
  <c r="S36" i="1"/>
  <c r="S9" i="1"/>
  <c r="S65" i="1"/>
  <c r="S67" i="1"/>
  <c r="S82" i="1"/>
  <c r="S70" i="1"/>
  <c r="S66" i="1"/>
  <c r="S71" i="1"/>
  <c r="S58" i="1"/>
  <c r="S59" i="1"/>
  <c r="U59" i="1"/>
  <c r="U58" i="1"/>
  <c r="U71" i="1"/>
  <c r="U66" i="1"/>
  <c r="U70" i="1"/>
  <c r="U82" i="1"/>
  <c r="U67" i="1"/>
  <c r="U65" i="1"/>
  <c r="U9" i="1"/>
  <c r="U36" i="1"/>
  <c r="U43" i="1"/>
  <c r="U44" i="1"/>
  <c r="U40" i="1"/>
  <c r="U55" i="1"/>
  <c r="U69" i="1"/>
  <c r="U90" i="1"/>
  <c r="U57" i="1"/>
  <c r="U72" i="1"/>
  <c r="U41" i="1"/>
  <c r="U50" i="1"/>
  <c r="U45" i="1"/>
  <c r="U12" i="1"/>
  <c r="U23" i="1"/>
  <c r="U100" i="1"/>
  <c r="U54" i="1"/>
  <c r="U79" i="1"/>
  <c r="U73" i="1"/>
  <c r="U84" i="1"/>
  <c r="U34" i="1"/>
  <c r="U52" i="1"/>
  <c r="U10" i="1"/>
  <c r="U89" i="1"/>
  <c r="U42" i="1"/>
  <c r="U49" i="1"/>
  <c r="U33" i="1"/>
  <c r="U86" i="1"/>
  <c r="U56" i="1"/>
  <c r="U83" i="1"/>
  <c r="U13" i="1"/>
  <c r="U15" i="1"/>
  <c r="U22" i="1"/>
  <c r="U14" i="1"/>
  <c r="U68" i="1"/>
  <c r="U53" i="1"/>
  <c r="U51" i="1"/>
  <c r="U78" i="1"/>
  <c r="U81" i="1"/>
  <c r="U85" i="1"/>
  <c r="U64" i="1"/>
  <c r="U74" i="1"/>
  <c r="U37" i="1"/>
  <c r="U75" i="1"/>
  <c r="U76" i="1"/>
  <c r="U77" i="1"/>
  <c r="U80" i="1"/>
  <c r="U88" i="1"/>
  <c r="U87" i="1"/>
  <c r="U46" i="1"/>
  <c r="U24" i="1"/>
  <c r="U95" i="1"/>
  <c r="U98" i="1"/>
  <c r="U93" i="1"/>
  <c r="U94" i="1"/>
  <c r="U91" i="1"/>
  <c r="U92" i="1"/>
  <c r="U97" i="1"/>
  <c r="U99" i="1"/>
  <c r="U96" i="1"/>
  <c r="U11" i="1"/>
  <c r="U26" i="1"/>
  <c r="U16" i="1"/>
  <c r="U8" i="1"/>
  <c r="U17" i="1"/>
  <c r="U18" i="1"/>
  <c r="U25" i="1"/>
  <c r="U47" i="1"/>
  <c r="U21" i="1"/>
  <c r="U60" i="1"/>
  <c r="U61" i="1"/>
  <c r="U62" i="1"/>
  <c r="U63" i="1"/>
  <c r="U29" i="1"/>
  <c r="U19" i="1"/>
  <c r="U30" i="1"/>
  <c r="U31" i="1"/>
  <c r="U32" i="1"/>
  <c r="U28" i="1"/>
  <c r="U27" i="1"/>
  <c r="U35" i="1"/>
  <c r="U48" i="1"/>
  <c r="U38" i="1"/>
  <c r="U39" i="1"/>
  <c r="W39" i="1"/>
  <c r="W38" i="1"/>
  <c r="W48" i="1"/>
  <c r="W35" i="1"/>
  <c r="W27" i="1"/>
  <c r="W28" i="1"/>
  <c r="W32" i="1"/>
  <c r="W31" i="1"/>
  <c r="W30" i="1"/>
  <c r="W19" i="1"/>
  <c r="W29" i="1"/>
  <c r="W63" i="1"/>
  <c r="W62" i="1"/>
  <c r="W61" i="1"/>
  <c r="W60" i="1"/>
  <c r="W21" i="1"/>
  <c r="W47" i="1"/>
  <c r="W25" i="1"/>
  <c r="W20" i="1"/>
  <c r="W18" i="1"/>
  <c r="W17" i="1"/>
  <c r="W8" i="1"/>
  <c r="W16" i="1"/>
  <c r="W26" i="1"/>
  <c r="W11" i="1"/>
  <c r="W96" i="1"/>
  <c r="W99" i="1"/>
  <c r="W97" i="1"/>
  <c r="W92" i="1"/>
  <c r="W91" i="1"/>
  <c r="W94" i="1"/>
  <c r="W93" i="1"/>
  <c r="W98" i="1"/>
  <c r="W95" i="1"/>
  <c r="W24" i="1"/>
  <c r="W46" i="1"/>
  <c r="W87" i="1"/>
  <c r="W88" i="1"/>
  <c r="W80" i="1"/>
  <c r="W77" i="1"/>
  <c r="W76" i="1"/>
  <c r="W75" i="1"/>
  <c r="W37" i="1"/>
  <c r="W74" i="1"/>
  <c r="W64" i="1"/>
  <c r="W85" i="1"/>
  <c r="W81" i="1"/>
  <c r="W78" i="1"/>
  <c r="W51" i="1"/>
  <c r="W53" i="1"/>
  <c r="W68" i="1"/>
  <c r="W14" i="1"/>
  <c r="W22" i="1"/>
  <c r="W15" i="1"/>
  <c r="W13" i="1"/>
  <c r="W83" i="1"/>
  <c r="W56" i="1"/>
  <c r="W86" i="1"/>
  <c r="W33" i="1"/>
  <c r="W49" i="1"/>
  <c r="W42" i="1"/>
  <c r="W89" i="1"/>
  <c r="W10" i="1"/>
  <c r="W52" i="1"/>
  <c r="W34" i="1"/>
  <c r="W84" i="1"/>
  <c r="W73" i="1"/>
  <c r="W79" i="1"/>
  <c r="W54" i="1"/>
  <c r="W100" i="1"/>
  <c r="W23" i="1"/>
  <c r="W12" i="1"/>
  <c r="W45" i="1"/>
  <c r="W50" i="1"/>
  <c r="W41" i="1"/>
  <c r="W72" i="1"/>
  <c r="W57" i="1"/>
  <c r="W90" i="1"/>
  <c r="W69" i="1"/>
  <c r="W55" i="1"/>
  <c r="W40" i="1"/>
  <c r="W44" i="1"/>
  <c r="W43" i="1"/>
  <c r="W36" i="1"/>
  <c r="W9" i="1"/>
  <c r="W65" i="1"/>
  <c r="W67" i="1"/>
  <c r="W82" i="1"/>
  <c r="W70" i="1"/>
  <c r="W66" i="1"/>
  <c r="W71" i="1"/>
  <c r="W58" i="1"/>
  <c r="W59" i="1"/>
  <c r="Y39" i="1"/>
  <c r="Y38" i="1"/>
  <c r="Y48" i="1"/>
  <c r="Y35" i="1"/>
  <c r="Y27" i="1"/>
  <c r="Y28" i="1"/>
  <c r="Y62" i="1"/>
  <c r="Y61" i="1"/>
  <c r="Y60" i="1"/>
  <c r="Y21" i="1"/>
  <c r="Y47" i="1"/>
  <c r="Y25" i="1"/>
  <c r="Y20" i="1"/>
  <c r="Y18" i="1"/>
  <c r="Y17" i="1"/>
  <c r="Y8" i="1"/>
  <c r="Y16" i="1"/>
  <c r="Y26" i="1"/>
  <c r="Y11" i="1"/>
  <c r="Y24" i="1"/>
  <c r="Y46" i="1"/>
  <c r="Y87" i="1"/>
  <c r="Y88" i="1"/>
  <c r="Y80" i="1"/>
  <c r="Y77" i="1"/>
  <c r="Y76" i="1"/>
  <c r="Y75" i="1"/>
  <c r="Y37" i="1"/>
  <c r="Y74" i="1"/>
  <c r="Y64" i="1"/>
  <c r="Y85" i="1"/>
  <c r="Y81" i="1"/>
  <c r="Y78" i="1"/>
  <c r="Y51" i="1"/>
  <c r="Y53" i="1"/>
  <c r="Y68" i="1"/>
  <c r="Y14" i="1"/>
  <c r="Y22" i="1"/>
  <c r="Y15" i="1"/>
  <c r="Y13" i="1"/>
  <c r="Y83" i="1"/>
  <c r="Y56" i="1"/>
  <c r="Y86" i="1"/>
  <c r="Y33" i="1"/>
  <c r="Y49" i="1"/>
  <c r="Y89" i="1"/>
  <c r="Y10" i="1"/>
  <c r="Y52" i="1"/>
  <c r="Y34" i="1"/>
  <c r="Y84" i="1"/>
  <c r="Y73" i="1"/>
  <c r="Y79" i="1"/>
  <c r="Y54" i="1"/>
  <c r="Y100" i="1"/>
  <c r="Y23" i="1"/>
  <c r="Y12" i="1"/>
  <c r="Y45" i="1"/>
  <c r="Y50" i="1"/>
  <c r="Y41" i="1"/>
  <c r="Y72" i="1"/>
  <c r="Y57" i="1"/>
  <c r="Y90" i="1"/>
  <c r="Y69" i="1"/>
  <c r="Y55" i="1"/>
  <c r="Y40" i="1"/>
  <c r="Y44" i="1"/>
  <c r="Y43" i="1"/>
  <c r="Y36" i="1"/>
  <c r="Y9" i="1"/>
  <c r="Y65" i="1"/>
  <c r="Y67" i="1"/>
  <c r="Y82" i="1"/>
  <c r="Y70" i="1"/>
  <c r="Y66" i="1"/>
  <c r="Y71" i="1"/>
  <c r="Y58" i="1"/>
  <c r="Y59" i="1"/>
  <c r="AA39" i="1"/>
  <c r="AA38" i="1"/>
  <c r="AA48" i="1"/>
  <c r="AA35" i="1"/>
  <c r="AA27" i="1"/>
  <c r="AA28" i="1"/>
  <c r="AA32" i="1"/>
  <c r="AA31" i="1"/>
  <c r="AA30" i="1"/>
  <c r="AA19" i="1"/>
  <c r="AA29" i="1"/>
  <c r="AA63" i="1"/>
  <c r="AA62" i="1"/>
  <c r="AA61" i="1"/>
  <c r="AA60" i="1"/>
  <c r="AA21" i="1"/>
  <c r="AA47" i="1"/>
  <c r="AA25" i="1"/>
  <c r="AA20" i="1"/>
  <c r="AA18" i="1"/>
  <c r="AA17" i="1"/>
  <c r="AA8" i="1"/>
  <c r="AA16" i="1"/>
  <c r="AA26" i="1"/>
  <c r="AA11" i="1"/>
  <c r="AA96" i="1"/>
  <c r="AA99" i="1"/>
  <c r="AA97" i="1"/>
  <c r="AA92" i="1"/>
  <c r="AA91" i="1"/>
  <c r="AA94" i="1"/>
  <c r="AA93" i="1"/>
  <c r="AA98" i="1"/>
  <c r="AA95" i="1"/>
  <c r="AA24" i="1"/>
  <c r="AA46" i="1"/>
  <c r="AA87" i="1"/>
  <c r="AA88" i="1"/>
  <c r="AA80" i="1"/>
  <c r="AA77" i="1"/>
  <c r="AA76" i="1"/>
  <c r="AA75" i="1"/>
  <c r="AA37" i="1"/>
  <c r="AA74" i="1"/>
  <c r="AA64" i="1"/>
  <c r="AA85" i="1"/>
  <c r="AA81" i="1"/>
  <c r="AA78" i="1"/>
  <c r="AA51" i="1"/>
  <c r="AA53" i="1"/>
  <c r="AA68" i="1"/>
  <c r="AA14" i="1"/>
  <c r="AA22" i="1"/>
  <c r="AA15" i="1"/>
  <c r="AA13" i="1"/>
  <c r="AA83" i="1"/>
  <c r="AA56" i="1"/>
  <c r="AA86" i="1"/>
  <c r="AA33" i="1"/>
  <c r="AA49" i="1"/>
  <c r="AA42" i="1"/>
  <c r="AA89" i="1"/>
  <c r="AA10" i="1"/>
  <c r="AA52" i="1"/>
  <c r="AA34" i="1"/>
  <c r="AA84" i="1"/>
  <c r="AA73" i="1"/>
  <c r="AA79" i="1"/>
  <c r="AA54" i="1"/>
  <c r="AA100" i="1"/>
  <c r="AA23" i="1"/>
  <c r="AA12" i="1"/>
  <c r="AA45" i="1"/>
  <c r="AA50" i="1"/>
  <c r="AA41" i="1"/>
  <c r="AA72" i="1"/>
  <c r="AA57" i="1"/>
  <c r="AA90" i="1"/>
  <c r="AA69" i="1"/>
  <c r="AA55" i="1"/>
  <c r="AA40" i="1"/>
  <c r="AA44" i="1"/>
  <c r="AA43" i="1"/>
  <c r="AA36" i="1"/>
  <c r="AA9" i="1"/>
  <c r="AA65" i="1"/>
  <c r="AA67" i="1"/>
  <c r="AA82" i="1"/>
  <c r="AA70" i="1"/>
  <c r="AA66" i="1"/>
  <c r="AA71" i="1"/>
  <c r="AA58" i="1"/>
  <c r="AA59" i="1"/>
  <c r="AG39" i="1"/>
  <c r="AG38" i="1"/>
  <c r="AG48" i="1"/>
  <c r="AG35" i="1"/>
  <c r="AG27" i="1"/>
  <c r="AG28" i="1"/>
  <c r="AG32" i="1"/>
  <c r="AG31" i="1"/>
  <c r="AG30" i="1"/>
  <c r="AG19" i="1"/>
  <c r="AG29" i="1"/>
  <c r="AG63" i="1"/>
  <c r="AG62" i="1"/>
  <c r="AG61" i="1"/>
  <c r="AG60" i="1"/>
  <c r="AG21" i="1"/>
  <c r="AG47" i="1"/>
  <c r="AG25" i="1"/>
  <c r="AG20" i="1"/>
  <c r="AG18" i="1"/>
  <c r="AG17" i="1"/>
  <c r="AG8" i="1"/>
  <c r="AG16" i="1"/>
  <c r="AG26" i="1"/>
  <c r="AG11" i="1"/>
  <c r="AG96" i="1"/>
  <c r="AG99" i="1"/>
  <c r="AG97" i="1"/>
  <c r="AG92" i="1"/>
  <c r="AG91" i="1"/>
  <c r="AG94" i="1"/>
  <c r="AG93" i="1"/>
  <c r="AG98" i="1"/>
  <c r="AG95" i="1"/>
  <c r="AG24" i="1"/>
  <c r="AG46" i="1"/>
  <c r="AG87" i="1"/>
  <c r="AG88" i="1"/>
  <c r="AG80" i="1"/>
  <c r="AG77" i="1"/>
  <c r="AG76" i="1"/>
  <c r="AG75" i="1"/>
  <c r="AG37" i="1"/>
  <c r="AG74" i="1"/>
  <c r="AG64" i="1"/>
  <c r="AG85" i="1"/>
  <c r="AG81" i="1"/>
  <c r="AG78" i="1"/>
  <c r="AG51" i="1"/>
  <c r="AG53" i="1"/>
  <c r="AG68" i="1"/>
  <c r="AG14" i="1"/>
  <c r="AG22" i="1"/>
  <c r="AG15" i="1"/>
  <c r="AG13" i="1"/>
  <c r="AG83" i="1"/>
  <c r="AG56" i="1"/>
  <c r="AG86" i="1"/>
  <c r="AG33" i="1"/>
  <c r="AG49" i="1"/>
  <c r="AG42" i="1"/>
  <c r="AG89" i="1"/>
  <c r="AG10" i="1"/>
  <c r="AG52" i="1"/>
  <c r="AG34" i="1"/>
  <c r="AG84" i="1"/>
  <c r="AG73" i="1"/>
  <c r="AG79" i="1"/>
  <c r="AG54" i="1"/>
  <c r="AG100" i="1"/>
  <c r="AG23" i="1"/>
  <c r="AG12" i="1"/>
  <c r="AG45" i="1"/>
  <c r="AG50" i="1"/>
  <c r="AG41" i="1"/>
  <c r="AG72" i="1"/>
  <c r="AG57" i="1"/>
  <c r="AG90" i="1"/>
  <c r="AG69" i="1"/>
  <c r="AG55" i="1"/>
  <c r="AG40" i="1"/>
  <c r="AG44" i="1"/>
  <c r="AG43" i="1"/>
  <c r="AG36" i="1"/>
  <c r="AG9" i="1"/>
  <c r="AG65" i="1"/>
  <c r="AG67" i="1"/>
  <c r="AG82" i="1"/>
  <c r="AG70" i="1"/>
  <c r="AG66" i="1"/>
  <c r="AG71" i="1"/>
  <c r="AG58" i="1"/>
  <c r="AG59" i="1"/>
  <c r="AI39" i="1"/>
  <c r="AI38" i="1"/>
  <c r="AI48" i="1"/>
  <c r="AI35" i="1"/>
  <c r="AI27" i="1"/>
  <c r="AI28" i="1"/>
  <c r="AI32" i="1"/>
  <c r="AI31" i="1"/>
  <c r="AI30" i="1"/>
  <c r="AI19" i="1"/>
  <c r="AI29" i="1"/>
  <c r="AI63" i="1"/>
  <c r="AI62" i="1"/>
  <c r="AI61" i="1"/>
  <c r="AI60" i="1"/>
  <c r="AI21" i="1"/>
  <c r="AI47" i="1"/>
  <c r="AI25" i="1"/>
  <c r="AI20" i="1"/>
  <c r="AI18" i="1"/>
  <c r="AI17" i="1"/>
  <c r="AI8" i="1"/>
  <c r="AI16" i="1"/>
  <c r="AI26" i="1"/>
  <c r="AI11" i="1"/>
  <c r="AI96" i="1"/>
  <c r="AI99" i="1"/>
  <c r="AI97" i="1"/>
  <c r="AI92" i="1"/>
  <c r="AI91" i="1"/>
  <c r="AI94" i="1"/>
  <c r="AI93" i="1"/>
  <c r="AI98" i="1"/>
  <c r="AI95" i="1"/>
  <c r="AI24" i="1"/>
  <c r="AI46" i="1"/>
  <c r="AI87" i="1"/>
  <c r="AI88" i="1"/>
  <c r="AI80" i="1"/>
  <c r="AI77" i="1"/>
  <c r="AI76" i="1"/>
  <c r="AI75" i="1"/>
  <c r="AI37" i="1"/>
  <c r="AI74" i="1"/>
  <c r="AI64" i="1"/>
  <c r="AI85" i="1"/>
  <c r="AI81" i="1"/>
  <c r="AI78" i="1"/>
  <c r="AI51" i="1"/>
  <c r="AI53" i="1"/>
  <c r="AI68" i="1"/>
  <c r="AI14" i="1"/>
  <c r="AI22" i="1"/>
  <c r="AI15" i="1"/>
  <c r="AI13" i="1"/>
  <c r="AI83" i="1"/>
  <c r="AI56" i="1"/>
  <c r="AI86" i="1"/>
  <c r="AI33" i="1"/>
  <c r="AI49" i="1"/>
  <c r="AI42" i="1"/>
  <c r="AI89" i="1"/>
  <c r="AI10" i="1"/>
  <c r="AI52" i="1"/>
  <c r="AI34" i="1"/>
  <c r="AI84" i="1"/>
  <c r="AI73" i="1"/>
  <c r="AI79" i="1"/>
  <c r="AI54" i="1"/>
  <c r="AI100" i="1"/>
  <c r="AI23" i="1"/>
  <c r="AI12" i="1"/>
  <c r="AI45" i="1"/>
  <c r="AI50" i="1"/>
  <c r="AI41" i="1"/>
  <c r="AI72" i="1"/>
  <c r="AI57" i="1"/>
  <c r="AI90" i="1"/>
  <c r="AI69" i="1"/>
  <c r="AI55" i="1"/>
  <c r="AI40" i="1"/>
  <c r="AI44" i="1"/>
  <c r="AI43" i="1"/>
  <c r="AI36" i="1"/>
  <c r="AI9" i="1"/>
  <c r="AI65" i="1"/>
  <c r="AI67" i="1"/>
  <c r="AI82" i="1"/>
  <c r="AI70" i="1"/>
  <c r="AI66" i="1"/>
  <c r="AI71" i="1"/>
  <c r="AI58" i="1"/>
  <c r="AI59" i="1"/>
  <c r="AK39" i="1"/>
  <c r="AK38" i="1"/>
  <c r="AK48" i="1"/>
  <c r="AK35" i="1"/>
  <c r="AK27" i="1"/>
  <c r="AK28" i="1"/>
  <c r="AK32" i="1"/>
  <c r="AK31" i="1"/>
  <c r="AK30" i="1"/>
  <c r="AK19" i="1"/>
  <c r="AK29" i="1"/>
  <c r="AK63" i="1"/>
  <c r="AK62" i="1"/>
  <c r="AK61" i="1"/>
  <c r="AK60" i="1"/>
  <c r="AK21" i="1"/>
  <c r="AK47" i="1"/>
  <c r="AK25" i="1"/>
  <c r="AK20" i="1"/>
  <c r="AK18" i="1"/>
  <c r="AK17" i="1"/>
  <c r="AK8" i="1"/>
  <c r="AK16" i="1"/>
  <c r="AK26" i="1"/>
  <c r="AK11" i="1"/>
  <c r="AK96" i="1"/>
  <c r="AK99" i="1"/>
  <c r="AK97" i="1"/>
  <c r="AK92" i="1"/>
  <c r="AK91" i="1"/>
  <c r="AK94" i="1"/>
  <c r="AK93" i="1"/>
  <c r="AK98" i="1"/>
  <c r="AK95" i="1"/>
  <c r="AK24" i="1"/>
  <c r="AK46" i="1"/>
  <c r="AK87" i="1"/>
  <c r="AK88" i="1"/>
  <c r="AK80" i="1"/>
  <c r="AK77" i="1"/>
  <c r="AK76" i="1"/>
  <c r="AK75" i="1"/>
  <c r="AK37" i="1"/>
  <c r="AK74" i="1"/>
  <c r="AK64" i="1"/>
  <c r="AK85" i="1"/>
  <c r="AK81" i="1"/>
  <c r="AK78" i="1"/>
  <c r="AK51" i="1"/>
  <c r="AK53" i="1"/>
  <c r="AK68" i="1"/>
  <c r="AK14" i="1"/>
  <c r="AK22" i="1"/>
  <c r="AK15" i="1"/>
  <c r="AK13" i="1"/>
  <c r="AK83" i="1"/>
  <c r="AK56" i="1"/>
  <c r="AK86" i="1"/>
  <c r="AK33" i="1"/>
  <c r="AK49" i="1"/>
  <c r="AK42" i="1"/>
  <c r="AK89" i="1"/>
  <c r="AK10" i="1"/>
  <c r="AK52" i="1"/>
  <c r="AK34" i="1"/>
  <c r="AK84" i="1"/>
  <c r="AK73" i="1"/>
  <c r="AK79" i="1"/>
  <c r="AK54" i="1"/>
  <c r="AK100" i="1"/>
  <c r="AK23" i="1"/>
  <c r="AK12" i="1"/>
  <c r="AK45" i="1"/>
  <c r="AK50" i="1"/>
  <c r="AK41" i="1"/>
  <c r="AK72" i="1"/>
  <c r="AK57" i="1"/>
  <c r="AK90" i="1"/>
  <c r="AK69" i="1"/>
  <c r="AK55" i="1"/>
  <c r="AK40" i="1"/>
  <c r="AK44" i="1"/>
  <c r="AK43" i="1"/>
  <c r="AK36" i="1"/>
  <c r="AK9" i="1"/>
  <c r="AK65" i="1"/>
  <c r="AK67" i="1"/>
  <c r="AK82" i="1"/>
  <c r="AK70" i="1"/>
  <c r="AK66" i="1"/>
  <c r="AK71" i="1"/>
  <c r="AK58" i="1"/>
  <c r="AK59" i="1"/>
  <c r="AM39" i="1"/>
  <c r="AM38" i="1"/>
  <c r="AM48" i="1"/>
  <c r="AM35" i="1"/>
  <c r="AM27" i="1"/>
  <c r="AM28" i="1"/>
  <c r="AM32" i="1"/>
  <c r="AM31" i="1"/>
  <c r="AM30" i="1"/>
  <c r="AM19" i="1"/>
  <c r="AM29" i="1"/>
  <c r="AM63" i="1"/>
  <c r="AM62" i="1"/>
  <c r="AM61" i="1"/>
  <c r="AM60" i="1"/>
  <c r="AM21" i="1"/>
  <c r="AM47" i="1"/>
  <c r="AM25" i="1"/>
  <c r="AM20" i="1"/>
  <c r="AM18" i="1"/>
  <c r="AM17" i="1"/>
  <c r="AM8" i="1"/>
  <c r="AM16" i="1"/>
  <c r="AM26" i="1"/>
  <c r="AM11" i="1"/>
  <c r="AM96" i="1"/>
  <c r="AM99" i="1"/>
  <c r="AM97" i="1"/>
  <c r="AM92" i="1"/>
  <c r="AM91" i="1"/>
  <c r="AM94" i="1"/>
  <c r="AM93" i="1"/>
  <c r="AM98" i="1"/>
  <c r="AM95" i="1"/>
  <c r="AM24" i="1"/>
  <c r="AM46" i="1"/>
  <c r="AM87" i="1"/>
  <c r="AM88" i="1"/>
  <c r="AM80" i="1"/>
  <c r="AM77" i="1"/>
  <c r="AM76" i="1"/>
  <c r="AM75" i="1"/>
  <c r="AM37" i="1"/>
  <c r="AM74" i="1"/>
  <c r="AM64" i="1"/>
  <c r="AM85" i="1"/>
  <c r="AM81" i="1"/>
  <c r="AM78" i="1"/>
  <c r="AM51" i="1"/>
  <c r="AM53" i="1"/>
  <c r="AM68" i="1"/>
  <c r="AM14" i="1"/>
  <c r="AM22" i="1"/>
  <c r="AM15" i="1"/>
  <c r="AM13" i="1"/>
  <c r="AM83" i="1"/>
  <c r="AM56" i="1"/>
  <c r="AM86" i="1"/>
  <c r="AM33" i="1"/>
  <c r="AM49" i="1"/>
  <c r="AM42" i="1"/>
  <c r="AM89" i="1"/>
  <c r="AM10" i="1"/>
  <c r="AM52" i="1"/>
  <c r="AM34" i="1"/>
  <c r="AM84" i="1"/>
  <c r="AM73" i="1"/>
  <c r="AM79" i="1"/>
  <c r="AM54" i="1"/>
  <c r="AM100" i="1"/>
  <c r="AM23" i="1"/>
  <c r="AM12" i="1"/>
  <c r="AM45" i="1"/>
  <c r="AM50" i="1"/>
  <c r="AM41" i="1"/>
  <c r="AM72" i="1"/>
  <c r="AM57" i="1"/>
  <c r="AM90" i="1"/>
  <c r="AM69" i="1"/>
  <c r="AM55" i="1"/>
  <c r="AM40" i="1"/>
  <c r="AM44" i="1"/>
  <c r="AM43" i="1"/>
  <c r="AM36" i="1"/>
  <c r="AM9" i="1"/>
  <c r="AM65" i="1"/>
  <c r="AM67" i="1"/>
  <c r="AM82" i="1"/>
  <c r="AM70" i="1"/>
  <c r="AM66" i="1"/>
  <c r="AM71" i="1"/>
  <c r="AM58" i="1"/>
  <c r="AM59" i="1"/>
  <c r="AO38" i="1"/>
  <c r="AO48" i="1"/>
  <c r="AO35" i="1"/>
  <c r="AO32" i="1"/>
  <c r="AO31" i="1"/>
  <c r="AO30" i="1"/>
  <c r="AO29" i="1"/>
  <c r="AO63" i="1"/>
  <c r="AO61" i="1"/>
  <c r="AO60" i="1"/>
  <c r="AO25" i="1"/>
  <c r="AO26" i="1"/>
  <c r="AO99" i="1"/>
  <c r="AO97" i="1"/>
  <c r="AO92" i="1"/>
  <c r="AO91" i="1"/>
  <c r="AO94" i="1"/>
  <c r="AO93" i="1"/>
  <c r="AO98" i="1"/>
  <c r="AO24" i="1"/>
  <c r="AO46" i="1"/>
  <c r="AO80" i="1"/>
  <c r="AO37" i="1"/>
  <c r="AO64" i="1"/>
  <c r="AO85" i="1"/>
  <c r="AO81" i="1"/>
  <c r="AO53" i="1"/>
  <c r="AO14" i="1"/>
  <c r="AO83" i="1"/>
  <c r="AO56" i="1"/>
  <c r="AO86" i="1"/>
  <c r="AO89" i="1"/>
  <c r="AO52" i="1"/>
  <c r="AO34" i="1"/>
  <c r="AO84" i="1"/>
  <c r="AO73" i="1"/>
  <c r="AO79" i="1"/>
  <c r="AO12" i="1"/>
  <c r="AO72" i="1"/>
  <c r="AO57" i="1"/>
  <c r="AO90" i="1"/>
  <c r="AO55" i="1"/>
  <c r="AO40" i="1"/>
  <c r="AO44" i="1"/>
  <c r="AO43" i="1"/>
  <c r="AO36" i="1"/>
  <c r="AO9" i="1"/>
  <c r="AO65" i="1"/>
  <c r="AO70" i="1"/>
  <c r="AQ39" i="1"/>
  <c r="AQ38" i="1"/>
  <c r="AQ48" i="1"/>
  <c r="AQ35" i="1"/>
  <c r="AQ27" i="1"/>
  <c r="AQ28" i="1"/>
  <c r="AQ32" i="1"/>
  <c r="AQ31" i="1"/>
  <c r="AQ30" i="1"/>
  <c r="AQ19" i="1"/>
  <c r="AQ29" i="1"/>
  <c r="AQ63" i="1"/>
  <c r="AQ62" i="1"/>
  <c r="AQ61" i="1"/>
  <c r="AQ60" i="1"/>
  <c r="AQ21" i="1"/>
  <c r="AQ47" i="1"/>
  <c r="AQ25" i="1"/>
  <c r="AQ20" i="1"/>
  <c r="AQ18" i="1"/>
  <c r="AQ17" i="1"/>
  <c r="AQ8" i="1"/>
  <c r="AQ16" i="1"/>
  <c r="AQ26" i="1"/>
  <c r="AQ11" i="1"/>
  <c r="AQ96" i="1"/>
  <c r="AQ99" i="1"/>
  <c r="AQ97" i="1"/>
  <c r="AQ92" i="1"/>
  <c r="AQ91" i="1"/>
  <c r="AQ94" i="1"/>
  <c r="AQ93" i="1"/>
  <c r="AQ98" i="1"/>
  <c r="AQ95" i="1"/>
  <c r="AQ24" i="1"/>
  <c r="AQ46" i="1"/>
  <c r="AQ87" i="1"/>
  <c r="AQ88" i="1"/>
  <c r="AQ80" i="1"/>
  <c r="AQ77" i="1"/>
  <c r="AQ76" i="1"/>
  <c r="AQ75" i="1"/>
  <c r="AQ37" i="1"/>
  <c r="AQ74" i="1"/>
  <c r="AQ64" i="1"/>
  <c r="AQ85" i="1"/>
  <c r="AQ81" i="1"/>
  <c r="AQ78" i="1"/>
  <c r="AQ51" i="1"/>
  <c r="AQ53" i="1"/>
  <c r="AQ68" i="1"/>
  <c r="AQ14" i="1"/>
  <c r="AQ22" i="1"/>
  <c r="AQ15" i="1"/>
  <c r="AQ13" i="1"/>
  <c r="AQ83" i="1"/>
  <c r="AQ56" i="1"/>
  <c r="AQ86" i="1"/>
  <c r="AQ33" i="1"/>
  <c r="AQ49" i="1"/>
  <c r="AQ42" i="1"/>
  <c r="AQ89" i="1"/>
  <c r="AQ10" i="1"/>
  <c r="AQ52" i="1"/>
  <c r="AQ34" i="1"/>
  <c r="AQ84" i="1"/>
  <c r="AQ73" i="1"/>
  <c r="AQ79" i="1"/>
  <c r="AQ54" i="1"/>
  <c r="AQ100" i="1"/>
  <c r="AQ23" i="1"/>
  <c r="AQ12" i="1"/>
  <c r="AQ45" i="1"/>
  <c r="AQ50" i="1"/>
  <c r="AQ41" i="1"/>
  <c r="AQ72" i="1"/>
  <c r="AQ57" i="1"/>
  <c r="AQ90" i="1"/>
  <c r="AQ69" i="1"/>
  <c r="AQ55" i="1"/>
  <c r="AQ40" i="1"/>
  <c r="AQ44" i="1"/>
  <c r="AQ43" i="1"/>
  <c r="AQ36" i="1"/>
  <c r="AQ9" i="1"/>
  <c r="AQ65" i="1"/>
  <c r="AQ67" i="1"/>
  <c r="AQ82" i="1"/>
  <c r="AQ70" i="1"/>
  <c r="AQ66" i="1"/>
  <c r="AQ71" i="1"/>
  <c r="AQ58" i="1"/>
  <c r="AQ59" i="1"/>
  <c r="AS39" i="1"/>
  <c r="AS38" i="1"/>
  <c r="AS48" i="1"/>
  <c r="AS35" i="1"/>
  <c r="AS27" i="1"/>
  <c r="AS28" i="1"/>
  <c r="AS32" i="1"/>
  <c r="AS31" i="1"/>
  <c r="AS30" i="1"/>
  <c r="AS19" i="1"/>
  <c r="AS29" i="1"/>
  <c r="AS63" i="1"/>
  <c r="AS62" i="1"/>
  <c r="AS61" i="1"/>
  <c r="AS60" i="1"/>
  <c r="AS21" i="1"/>
  <c r="AS47" i="1"/>
  <c r="AS25" i="1"/>
  <c r="AS20" i="1"/>
  <c r="AS18" i="1"/>
  <c r="AS17" i="1"/>
  <c r="AS8" i="1"/>
  <c r="AS16" i="1"/>
  <c r="AS26" i="1"/>
  <c r="AS11" i="1"/>
  <c r="AS96" i="1"/>
  <c r="AS99" i="1"/>
  <c r="AS97" i="1"/>
  <c r="AS92" i="1"/>
  <c r="AS91" i="1"/>
  <c r="AS94" i="1"/>
  <c r="AS93" i="1"/>
  <c r="AS98" i="1"/>
  <c r="AS95" i="1"/>
  <c r="AS24" i="1"/>
  <c r="AS46" i="1"/>
  <c r="AS87" i="1"/>
  <c r="AS88" i="1"/>
  <c r="AS80" i="1"/>
  <c r="AS77" i="1"/>
  <c r="AS76" i="1"/>
  <c r="AS75" i="1"/>
  <c r="AS37" i="1"/>
  <c r="AS74" i="1"/>
  <c r="AS64" i="1"/>
  <c r="AS85" i="1"/>
  <c r="AS81" i="1"/>
  <c r="AS78" i="1"/>
  <c r="AS51" i="1"/>
  <c r="AS53" i="1"/>
  <c r="AS68" i="1"/>
  <c r="AS14" i="1"/>
  <c r="AS22" i="1"/>
  <c r="AS15" i="1"/>
  <c r="AS13" i="1"/>
  <c r="AS83" i="1"/>
  <c r="AS56" i="1"/>
  <c r="AS86" i="1"/>
  <c r="AS33" i="1"/>
  <c r="AS49" i="1"/>
  <c r="AS42" i="1"/>
  <c r="AS89" i="1"/>
  <c r="AS10" i="1"/>
  <c r="AS52" i="1"/>
  <c r="AS34" i="1"/>
  <c r="AS84" i="1"/>
  <c r="AS73" i="1"/>
  <c r="AS79" i="1"/>
  <c r="AS54" i="1"/>
  <c r="AS100" i="1"/>
  <c r="AS23" i="1"/>
  <c r="AS12" i="1"/>
  <c r="AS45" i="1"/>
  <c r="AS50" i="1"/>
  <c r="AS41" i="1"/>
  <c r="AS72" i="1"/>
  <c r="AS57" i="1"/>
  <c r="AS90" i="1"/>
  <c r="AS69" i="1"/>
  <c r="AS55" i="1"/>
  <c r="AS40" i="1"/>
  <c r="AS44" i="1"/>
  <c r="AS43" i="1"/>
  <c r="AS36" i="1"/>
  <c r="AS9" i="1"/>
  <c r="AS65" i="1"/>
  <c r="AS67" i="1"/>
  <c r="AS82" i="1"/>
  <c r="AS70" i="1"/>
  <c r="AS66" i="1"/>
  <c r="AS71" i="1"/>
  <c r="AS58" i="1"/>
  <c r="AS59" i="1"/>
  <c r="AU59" i="1"/>
  <c r="AU58" i="1"/>
  <c r="AU71" i="1"/>
  <c r="AU66" i="1"/>
  <c r="AU70" i="1"/>
  <c r="AU82" i="1"/>
  <c r="AU67" i="1"/>
  <c r="AU65" i="1"/>
  <c r="AU9" i="1"/>
  <c r="AU36" i="1"/>
  <c r="AU43" i="1"/>
  <c r="AU44" i="1"/>
  <c r="AU40" i="1"/>
  <c r="AU55" i="1"/>
  <c r="AU69" i="1"/>
  <c r="AU90" i="1"/>
  <c r="AU57" i="1"/>
  <c r="AU72" i="1"/>
  <c r="AU41" i="1"/>
  <c r="AU50" i="1"/>
  <c r="AU45" i="1"/>
  <c r="AU12" i="1"/>
  <c r="AU23" i="1"/>
  <c r="AU100" i="1"/>
  <c r="AU54" i="1"/>
  <c r="AU79" i="1"/>
  <c r="AU73" i="1"/>
  <c r="AU84" i="1"/>
  <c r="AU34" i="1"/>
  <c r="AU52" i="1"/>
  <c r="AU10" i="1"/>
  <c r="AU89" i="1"/>
  <c r="AU42" i="1"/>
  <c r="AU49" i="1"/>
  <c r="AU33" i="1"/>
  <c r="AU86" i="1"/>
  <c r="AU56" i="1"/>
  <c r="AU83" i="1"/>
  <c r="AU13" i="1"/>
  <c r="AU15" i="1"/>
  <c r="AU22" i="1"/>
  <c r="AU14" i="1"/>
  <c r="AU68" i="1"/>
  <c r="AU53" i="1"/>
  <c r="AU51" i="1"/>
  <c r="AU78" i="1"/>
  <c r="AU81" i="1"/>
  <c r="AU85" i="1"/>
  <c r="AU64" i="1"/>
  <c r="AU74" i="1"/>
  <c r="AU37" i="1"/>
  <c r="AU75" i="1"/>
  <c r="AU76" i="1"/>
  <c r="AU77" i="1"/>
  <c r="AU80" i="1"/>
  <c r="AU88" i="1"/>
  <c r="AU87" i="1"/>
  <c r="AU46" i="1"/>
  <c r="AU24" i="1"/>
  <c r="AU95" i="1"/>
  <c r="AU98" i="1"/>
  <c r="AU93" i="1"/>
  <c r="AU94" i="1"/>
  <c r="AU91" i="1"/>
  <c r="AU92" i="1"/>
  <c r="AU97" i="1"/>
  <c r="AU99" i="1"/>
  <c r="AU96" i="1"/>
  <c r="AU11" i="1"/>
  <c r="AU26" i="1"/>
  <c r="AU16" i="1"/>
  <c r="AU8" i="1"/>
  <c r="AU17" i="1"/>
  <c r="AU18" i="1"/>
  <c r="AU20" i="1"/>
  <c r="AU25" i="1"/>
  <c r="AU47" i="1"/>
  <c r="AU21" i="1"/>
  <c r="AU60" i="1"/>
  <c r="AU61" i="1"/>
  <c r="AU62" i="1"/>
  <c r="AU63" i="1"/>
  <c r="AU29" i="1"/>
  <c r="AU19" i="1"/>
  <c r="AU30" i="1"/>
  <c r="AU31" i="1"/>
  <c r="AU32" i="1"/>
  <c r="AU28" i="1"/>
  <c r="AU27" i="1"/>
  <c r="AU35" i="1"/>
  <c r="AU48" i="1"/>
  <c r="AU38" i="1"/>
  <c r="AU39" i="1"/>
  <c r="AW59" i="1"/>
  <c r="AW58" i="1"/>
  <c r="AW71" i="1"/>
  <c r="AW66" i="1"/>
  <c r="AW70" i="1"/>
  <c r="AW82" i="1"/>
  <c r="AW67" i="1"/>
  <c r="AW65" i="1"/>
  <c r="AW9" i="1"/>
  <c r="AW36" i="1"/>
  <c r="AW43" i="1"/>
  <c r="AW44" i="1"/>
  <c r="AW40" i="1"/>
  <c r="AW55" i="1"/>
  <c r="AW69" i="1"/>
  <c r="AW90" i="1"/>
  <c r="AW57" i="1"/>
  <c r="AW72" i="1"/>
  <c r="AW41" i="1"/>
  <c r="AW50" i="1"/>
  <c r="AW45" i="1"/>
  <c r="AW12" i="1"/>
  <c r="AW23" i="1"/>
  <c r="AW100" i="1"/>
  <c r="AW54" i="1"/>
  <c r="AW79" i="1"/>
  <c r="AW73" i="1"/>
  <c r="AW84" i="1"/>
  <c r="AW34" i="1"/>
  <c r="AW52" i="1"/>
  <c r="AW10" i="1"/>
  <c r="AW89" i="1"/>
  <c r="AW42" i="1"/>
  <c r="AW49" i="1"/>
  <c r="AW33" i="1"/>
  <c r="AW86" i="1"/>
  <c r="AW56" i="1"/>
  <c r="AW83" i="1"/>
  <c r="AW13" i="1"/>
  <c r="AW15" i="1"/>
  <c r="AW22" i="1"/>
  <c r="AW14" i="1"/>
  <c r="AW68" i="1"/>
  <c r="AW53" i="1"/>
  <c r="AW51" i="1"/>
  <c r="AW78" i="1"/>
  <c r="AW81" i="1"/>
  <c r="AW85" i="1"/>
  <c r="AW64" i="1"/>
  <c r="AW74" i="1"/>
  <c r="AW37" i="1"/>
  <c r="AW75" i="1"/>
  <c r="AW76" i="1"/>
  <c r="AW77" i="1"/>
  <c r="AW80" i="1"/>
  <c r="AW88" i="1"/>
  <c r="AW87" i="1"/>
  <c r="AW46" i="1"/>
  <c r="AW24" i="1"/>
  <c r="AW95" i="1"/>
  <c r="AW98" i="1"/>
  <c r="AW93" i="1"/>
  <c r="AW94" i="1"/>
  <c r="AW91" i="1"/>
  <c r="AW92" i="1"/>
  <c r="AW97" i="1"/>
  <c r="AW99" i="1"/>
  <c r="AW96" i="1"/>
  <c r="AW11" i="1"/>
  <c r="AW26" i="1"/>
  <c r="AW16" i="1"/>
  <c r="AW8" i="1"/>
  <c r="AW17" i="1"/>
  <c r="AW18" i="1"/>
  <c r="AW20" i="1"/>
  <c r="AW25" i="1"/>
  <c r="AW47" i="1"/>
  <c r="AW21" i="1"/>
  <c r="AW60" i="1"/>
  <c r="AW61" i="1"/>
  <c r="AW62" i="1"/>
  <c r="AW63" i="1"/>
  <c r="AW29" i="1"/>
  <c r="AW19" i="1"/>
  <c r="AW30" i="1"/>
  <c r="AW31" i="1"/>
  <c r="AW32" i="1"/>
  <c r="AW28" i="1"/>
  <c r="AW27" i="1"/>
  <c r="AW35" i="1"/>
  <c r="AW48" i="1"/>
  <c r="AW38" i="1"/>
  <c r="AW39" i="1"/>
  <c r="AW101" i="1"/>
  <c r="AY39" i="1"/>
  <c r="AY38" i="1"/>
  <c r="AY48" i="1"/>
  <c r="AY35" i="1"/>
  <c r="AY27" i="1"/>
  <c r="AY28" i="1"/>
  <c r="AY32" i="1"/>
  <c r="AY31" i="1"/>
  <c r="AY30" i="1"/>
  <c r="AY19" i="1"/>
  <c r="AY29" i="1"/>
  <c r="AY63" i="1"/>
  <c r="AY62" i="1"/>
  <c r="AY61" i="1"/>
  <c r="AY60" i="1"/>
  <c r="AY21" i="1"/>
  <c r="AY47" i="1"/>
  <c r="AY25" i="1"/>
  <c r="AY20" i="1"/>
  <c r="AY18" i="1"/>
  <c r="AY17" i="1"/>
  <c r="AY8" i="1"/>
  <c r="AY16" i="1"/>
  <c r="AY26" i="1"/>
  <c r="AY11" i="1"/>
  <c r="AY96" i="1"/>
  <c r="AY99" i="1"/>
  <c r="AY97" i="1"/>
  <c r="AY92" i="1"/>
  <c r="AY91" i="1"/>
  <c r="AY94" i="1"/>
  <c r="AY93" i="1"/>
  <c r="AY98" i="1"/>
  <c r="AY95" i="1"/>
  <c r="AY24" i="1"/>
  <c r="AY46" i="1"/>
  <c r="AY87" i="1"/>
  <c r="AY88" i="1"/>
  <c r="AY80" i="1"/>
  <c r="AY77" i="1"/>
  <c r="AY76" i="1"/>
  <c r="AY75" i="1"/>
  <c r="AY37" i="1"/>
  <c r="AY74" i="1"/>
  <c r="AY64" i="1"/>
  <c r="AY85" i="1"/>
  <c r="AY81" i="1"/>
  <c r="AY78" i="1"/>
  <c r="AY51" i="1"/>
  <c r="AY53" i="1"/>
  <c r="AY68" i="1"/>
  <c r="AY14" i="1"/>
  <c r="AY22" i="1"/>
  <c r="AY15" i="1"/>
  <c r="AY13" i="1"/>
  <c r="AY83" i="1"/>
  <c r="AY56" i="1"/>
  <c r="AY86" i="1"/>
  <c r="AY33" i="1"/>
  <c r="AY49" i="1"/>
  <c r="AY42" i="1"/>
  <c r="AY89" i="1"/>
  <c r="AY10" i="1"/>
  <c r="AY52" i="1"/>
  <c r="AY34" i="1"/>
  <c r="AY84" i="1"/>
  <c r="AY73" i="1"/>
  <c r="AY79" i="1"/>
  <c r="AY54" i="1"/>
  <c r="AY100" i="1"/>
  <c r="AY23" i="1"/>
  <c r="AY12" i="1"/>
  <c r="AY45" i="1"/>
  <c r="AY50" i="1"/>
  <c r="AY41" i="1"/>
  <c r="AY72" i="1"/>
  <c r="AY57" i="1"/>
  <c r="AY90" i="1"/>
  <c r="AY69" i="1"/>
  <c r="AY55" i="1"/>
  <c r="AY40" i="1"/>
  <c r="AY44" i="1"/>
  <c r="AY43" i="1"/>
  <c r="AY36" i="1"/>
  <c r="AY9" i="1"/>
  <c r="AY65" i="1"/>
  <c r="AY67" i="1"/>
  <c r="AY82" i="1"/>
  <c r="AY70" i="1"/>
  <c r="AY66" i="1"/>
  <c r="AY71" i="1"/>
  <c r="AY58" i="1"/>
  <c r="AY59" i="1"/>
  <c r="BA59" i="1"/>
  <c r="BA58" i="1"/>
  <c r="BA71" i="1"/>
  <c r="BA66" i="1"/>
  <c r="BA70" i="1"/>
  <c r="BA82" i="1"/>
  <c r="BA67" i="1"/>
  <c r="BA65" i="1"/>
  <c r="BA9" i="1"/>
  <c r="BA36" i="1"/>
  <c r="BA43" i="1"/>
  <c r="BA44" i="1"/>
  <c r="BA40" i="1"/>
  <c r="BA55" i="1"/>
  <c r="BA69" i="1"/>
  <c r="BA90" i="1"/>
  <c r="BA57" i="1"/>
  <c r="BA72" i="1"/>
  <c r="BA41" i="1"/>
  <c r="BA50" i="1"/>
  <c r="BA45" i="1"/>
  <c r="BA12" i="1"/>
  <c r="BA23" i="1"/>
  <c r="BA100" i="1"/>
  <c r="BA54" i="1"/>
  <c r="BA79" i="1"/>
  <c r="BA73" i="1"/>
  <c r="BA84" i="1"/>
  <c r="BA34" i="1"/>
  <c r="BA52" i="1"/>
  <c r="BA10" i="1"/>
  <c r="BA89" i="1"/>
  <c r="BA42" i="1"/>
  <c r="BA49" i="1"/>
  <c r="BA33" i="1"/>
  <c r="BA86" i="1"/>
  <c r="BA56" i="1"/>
  <c r="BA83" i="1"/>
  <c r="BA13" i="1"/>
  <c r="BA15" i="1"/>
  <c r="BA22" i="1"/>
  <c r="BA14" i="1"/>
  <c r="BA68" i="1"/>
  <c r="BA53" i="1"/>
  <c r="BA51" i="1"/>
  <c r="BA78" i="1"/>
  <c r="BA81" i="1"/>
  <c r="BA85" i="1"/>
  <c r="BA64" i="1"/>
  <c r="BA74" i="1"/>
  <c r="BA37" i="1"/>
  <c r="BA75" i="1"/>
  <c r="BA76" i="1"/>
  <c r="BA77" i="1"/>
  <c r="BA80" i="1"/>
  <c r="BA88" i="1"/>
  <c r="BA87" i="1"/>
  <c r="BA46" i="1"/>
  <c r="BA24" i="1"/>
  <c r="BA95" i="1"/>
  <c r="BA98" i="1"/>
  <c r="BA93" i="1"/>
  <c r="BA94" i="1"/>
  <c r="BA91" i="1"/>
  <c r="BA92" i="1"/>
  <c r="BA97" i="1"/>
  <c r="BA99" i="1"/>
  <c r="BA96" i="1"/>
  <c r="BA11" i="1"/>
  <c r="BA26" i="1"/>
  <c r="BA16" i="1"/>
  <c r="BA8" i="1"/>
  <c r="BA17" i="1"/>
  <c r="BA18" i="1"/>
  <c r="BA20" i="1"/>
  <c r="BA25" i="1"/>
  <c r="BA47" i="1"/>
  <c r="BA21" i="1"/>
  <c r="BA60" i="1"/>
  <c r="BA61" i="1"/>
  <c r="BA62" i="1"/>
  <c r="BA63" i="1"/>
  <c r="BA29" i="1"/>
  <c r="BA19" i="1"/>
  <c r="BA30" i="1"/>
  <c r="BA31" i="1"/>
  <c r="BA32" i="1"/>
  <c r="BA28" i="1"/>
  <c r="BA27" i="1"/>
  <c r="BA35" i="1"/>
  <c r="BA48" i="1"/>
  <c r="BA38" i="1"/>
  <c r="BA39" i="1"/>
  <c r="BC59" i="1"/>
  <c r="BC58" i="1"/>
  <c r="BC71" i="1"/>
  <c r="BC66" i="1"/>
  <c r="BC70" i="1"/>
  <c r="BC82" i="1"/>
  <c r="BC67" i="1"/>
  <c r="BC65" i="1"/>
  <c r="BC9" i="1"/>
  <c r="BC36" i="1"/>
  <c r="BC43" i="1"/>
  <c r="BC44" i="1"/>
  <c r="BC40" i="1"/>
  <c r="BC55" i="1"/>
  <c r="BC69" i="1"/>
  <c r="BC90" i="1"/>
  <c r="BC57" i="1"/>
  <c r="BC72" i="1"/>
  <c r="BC41" i="1"/>
  <c r="BC50" i="1"/>
  <c r="BC45" i="1"/>
  <c r="BC12" i="1"/>
  <c r="BC23" i="1"/>
  <c r="BC100" i="1"/>
  <c r="BC54" i="1"/>
  <c r="BC79" i="1"/>
  <c r="BC73" i="1"/>
  <c r="BC84" i="1"/>
  <c r="BC34" i="1"/>
  <c r="BC52" i="1"/>
  <c r="BC10" i="1"/>
  <c r="BC89" i="1"/>
  <c r="BC42" i="1"/>
  <c r="BC49" i="1"/>
  <c r="BC33" i="1"/>
  <c r="BC86" i="1"/>
  <c r="BC56" i="1"/>
  <c r="BC83" i="1"/>
  <c r="BC13" i="1"/>
  <c r="BC15" i="1"/>
  <c r="BC22" i="1"/>
  <c r="BC14" i="1"/>
  <c r="BC68" i="1"/>
  <c r="BC53" i="1"/>
  <c r="BC51" i="1"/>
  <c r="BC78" i="1"/>
  <c r="BC81" i="1"/>
  <c r="BC85" i="1"/>
  <c r="BC64" i="1"/>
  <c r="BC74" i="1"/>
  <c r="BC37" i="1"/>
  <c r="BC75" i="1"/>
  <c r="BC76" i="1"/>
  <c r="BC77" i="1"/>
  <c r="BC80" i="1"/>
  <c r="BC88" i="1"/>
  <c r="BC87" i="1"/>
  <c r="BC46" i="1"/>
  <c r="BC24" i="1"/>
  <c r="BC95" i="1"/>
  <c r="BC98" i="1"/>
  <c r="BC93" i="1"/>
  <c r="BC94" i="1"/>
  <c r="BC91" i="1"/>
  <c r="BC92" i="1"/>
  <c r="BC97" i="1"/>
  <c r="BC99" i="1"/>
  <c r="BC96" i="1"/>
  <c r="BC11" i="1"/>
  <c r="BC26" i="1"/>
  <c r="BC16" i="1"/>
  <c r="BC8" i="1"/>
  <c r="BC17" i="1"/>
  <c r="BC18" i="1"/>
  <c r="BC20" i="1"/>
  <c r="BC25" i="1"/>
  <c r="BC47" i="1"/>
  <c r="BC21" i="1"/>
  <c r="BC60" i="1"/>
  <c r="BC61" i="1"/>
  <c r="BC62" i="1"/>
  <c r="BC63" i="1"/>
  <c r="BC29" i="1"/>
  <c r="BC19" i="1"/>
  <c r="BC30" i="1"/>
  <c r="BC31" i="1"/>
  <c r="BC32" i="1"/>
  <c r="BC28" i="1"/>
  <c r="BC27" i="1"/>
  <c r="BC35" i="1"/>
  <c r="BC48" i="1"/>
  <c r="BC38" i="1"/>
  <c r="BC39" i="1"/>
  <c r="BE39" i="1"/>
  <c r="BE38" i="1"/>
  <c r="BE48" i="1"/>
  <c r="BE35" i="1"/>
  <c r="BE27" i="1"/>
  <c r="BE28" i="1"/>
  <c r="BE32" i="1"/>
  <c r="BE31" i="1"/>
  <c r="BE30" i="1"/>
  <c r="BE19" i="1"/>
  <c r="BE29" i="1"/>
  <c r="BE63" i="1"/>
  <c r="BE62" i="1"/>
  <c r="BE61" i="1"/>
  <c r="BE60" i="1"/>
  <c r="BE21" i="1"/>
  <c r="BE47" i="1"/>
  <c r="BE25" i="1"/>
  <c r="BE20" i="1"/>
  <c r="BE18" i="1"/>
  <c r="BE17" i="1"/>
  <c r="BE8" i="1"/>
  <c r="BE16" i="1"/>
  <c r="BE26" i="1"/>
  <c r="BE11" i="1"/>
  <c r="BE96" i="1"/>
  <c r="BE99" i="1"/>
  <c r="BE97" i="1"/>
  <c r="BE92" i="1"/>
  <c r="BE91" i="1"/>
  <c r="BE94" i="1"/>
  <c r="BE93" i="1"/>
  <c r="BE98" i="1"/>
  <c r="BE95" i="1"/>
  <c r="BE24" i="1"/>
  <c r="BE46" i="1"/>
  <c r="BE87" i="1"/>
  <c r="BE88" i="1"/>
  <c r="BE80" i="1"/>
  <c r="BE77" i="1"/>
  <c r="BE76" i="1"/>
  <c r="BE75" i="1"/>
  <c r="BE37" i="1"/>
  <c r="BE74" i="1"/>
  <c r="BE64" i="1"/>
  <c r="BE85" i="1"/>
  <c r="BE81" i="1"/>
  <c r="BE78" i="1"/>
  <c r="BE51" i="1"/>
  <c r="BE53" i="1"/>
  <c r="BE68" i="1"/>
  <c r="BE14" i="1"/>
  <c r="BE22" i="1"/>
  <c r="BE15" i="1"/>
  <c r="BE13" i="1"/>
  <c r="BE83" i="1"/>
  <c r="BE56" i="1"/>
  <c r="BE86" i="1"/>
  <c r="BE33" i="1"/>
  <c r="BE49" i="1"/>
  <c r="BE42" i="1"/>
  <c r="BE89" i="1"/>
  <c r="BE10" i="1"/>
  <c r="BE52" i="1"/>
  <c r="BE34" i="1"/>
  <c r="BE84" i="1"/>
  <c r="BE73" i="1"/>
  <c r="BE79" i="1"/>
  <c r="BE54" i="1"/>
  <c r="BE100" i="1"/>
  <c r="BE23" i="1"/>
  <c r="BE12" i="1"/>
  <c r="BE45" i="1"/>
  <c r="BE50" i="1"/>
  <c r="BE41" i="1"/>
  <c r="BE72" i="1"/>
  <c r="BE57" i="1"/>
  <c r="BE90" i="1"/>
  <c r="BE69" i="1"/>
  <c r="BE55" i="1"/>
  <c r="BE40" i="1"/>
  <c r="BE44" i="1"/>
  <c r="BE43" i="1"/>
  <c r="BE36" i="1"/>
  <c r="BE9" i="1"/>
  <c r="BE65" i="1"/>
  <c r="BE67" i="1"/>
  <c r="BE82" i="1"/>
  <c r="BE70" i="1"/>
  <c r="BE66" i="1"/>
  <c r="BE71" i="1"/>
  <c r="BE58" i="1"/>
  <c r="BE59" i="1"/>
  <c r="BG59" i="1" l="1"/>
  <c r="BG58" i="1"/>
  <c r="BG71" i="1"/>
  <c r="BG66" i="1"/>
  <c r="BG70" i="1"/>
  <c r="BG82" i="1"/>
  <c r="BG67" i="1"/>
  <c r="BG65" i="1"/>
  <c r="BG9" i="1"/>
  <c r="BG36" i="1"/>
  <c r="BG43" i="1"/>
  <c r="BG44" i="1"/>
  <c r="BG40" i="1"/>
  <c r="BG55" i="1"/>
  <c r="BG69" i="1"/>
  <c r="BG90" i="1"/>
  <c r="BG57" i="1"/>
  <c r="BG72" i="1"/>
  <c r="BG41" i="1"/>
  <c r="BG50" i="1"/>
  <c r="BG45" i="1"/>
  <c r="BG12" i="1"/>
  <c r="BG23" i="1"/>
  <c r="BG100" i="1"/>
  <c r="BG54" i="1"/>
  <c r="BG79" i="1"/>
  <c r="BG73" i="1"/>
  <c r="BG84" i="1"/>
  <c r="BG34" i="1"/>
  <c r="BG52" i="1"/>
  <c r="BG10" i="1"/>
  <c r="BG89" i="1"/>
  <c r="BG42" i="1"/>
  <c r="BG49" i="1"/>
  <c r="BG33" i="1"/>
  <c r="BG86" i="1"/>
  <c r="BG56" i="1"/>
  <c r="BG83" i="1"/>
  <c r="BG13" i="1"/>
  <c r="BG15" i="1"/>
  <c r="BG22" i="1"/>
  <c r="BG14" i="1"/>
  <c r="BG68" i="1"/>
  <c r="BG53" i="1"/>
  <c r="BG51" i="1"/>
  <c r="BG78" i="1"/>
  <c r="BG81" i="1"/>
  <c r="BG85" i="1"/>
  <c r="BG64" i="1"/>
  <c r="BG74" i="1"/>
  <c r="BG37" i="1"/>
  <c r="BG75" i="1"/>
  <c r="BG76" i="1"/>
  <c r="BG77" i="1"/>
  <c r="BG80" i="1"/>
  <c r="BG88" i="1"/>
  <c r="BG87" i="1"/>
  <c r="BG46" i="1"/>
  <c r="BG24" i="1"/>
  <c r="BG95" i="1"/>
  <c r="BG98" i="1"/>
  <c r="BG93" i="1"/>
  <c r="BG94" i="1"/>
  <c r="BG91" i="1"/>
  <c r="BG92" i="1"/>
  <c r="BG97" i="1"/>
  <c r="BG99" i="1"/>
  <c r="BG96" i="1"/>
  <c r="BG11" i="1"/>
  <c r="BG26" i="1"/>
  <c r="BG16" i="1"/>
  <c r="BG8" i="1"/>
  <c r="BG17" i="1"/>
  <c r="BG18" i="1"/>
  <c r="BG20" i="1"/>
  <c r="BG25" i="1"/>
  <c r="BG47" i="1"/>
  <c r="BG21" i="1"/>
  <c r="BG60" i="1"/>
  <c r="BG61" i="1"/>
  <c r="BG62" i="1"/>
  <c r="BG63" i="1"/>
  <c r="BG29" i="1"/>
  <c r="BG19" i="1"/>
  <c r="BG30" i="1"/>
  <c r="BG31" i="1"/>
  <c r="BG32" i="1"/>
  <c r="BG28" i="1"/>
  <c r="BG27" i="1"/>
  <c r="BG35" i="1"/>
  <c r="BG48" i="1"/>
  <c r="BG38" i="1"/>
  <c r="BG39" i="1"/>
  <c r="BI39" i="1"/>
  <c r="BI38" i="1"/>
  <c r="BI48" i="1"/>
  <c r="BI35" i="1"/>
  <c r="BI27" i="1"/>
  <c r="BI28" i="1"/>
  <c r="BI32" i="1"/>
  <c r="BI31" i="1"/>
  <c r="BI30" i="1"/>
  <c r="BI19" i="1"/>
  <c r="BI29" i="1"/>
  <c r="BI63" i="1"/>
  <c r="BI62" i="1"/>
  <c r="BI61" i="1"/>
  <c r="BI60" i="1"/>
  <c r="BI21" i="1"/>
  <c r="BI47" i="1"/>
  <c r="BI25" i="1"/>
  <c r="BI20" i="1"/>
  <c r="BI18" i="1"/>
  <c r="BI17" i="1"/>
  <c r="BI8" i="1"/>
  <c r="BI16" i="1"/>
  <c r="BI26" i="1"/>
  <c r="BI11" i="1"/>
  <c r="BI96" i="1"/>
  <c r="BI99" i="1"/>
  <c r="BI97" i="1"/>
  <c r="BI92" i="1"/>
  <c r="BI91" i="1"/>
  <c r="BI94" i="1"/>
  <c r="BI93" i="1"/>
  <c r="BI98" i="1"/>
  <c r="BI95" i="1"/>
  <c r="BI24" i="1"/>
  <c r="BI46" i="1"/>
  <c r="BI87" i="1"/>
  <c r="BI88" i="1"/>
  <c r="BI80" i="1"/>
  <c r="BI77" i="1"/>
  <c r="BI76" i="1"/>
  <c r="BI75" i="1"/>
  <c r="BI37" i="1"/>
  <c r="BI74" i="1"/>
  <c r="BI64" i="1"/>
  <c r="BI85" i="1"/>
  <c r="BI81" i="1"/>
  <c r="BI78" i="1"/>
  <c r="BI51" i="1"/>
  <c r="BI53" i="1"/>
  <c r="BI68" i="1"/>
  <c r="BI14" i="1"/>
  <c r="BI22" i="1"/>
  <c r="BI15" i="1"/>
  <c r="BI13" i="1"/>
  <c r="BI83" i="1"/>
  <c r="BI56" i="1"/>
  <c r="BI86" i="1"/>
  <c r="BI33" i="1"/>
  <c r="BI49" i="1"/>
  <c r="BI42" i="1"/>
  <c r="BI89" i="1"/>
  <c r="BI10" i="1"/>
  <c r="BI52" i="1"/>
  <c r="BI34" i="1"/>
  <c r="BI84" i="1"/>
  <c r="BI73" i="1"/>
  <c r="BI79" i="1"/>
  <c r="BI54" i="1"/>
  <c r="BI100" i="1"/>
  <c r="BI23" i="1"/>
  <c r="BI12" i="1"/>
  <c r="BI45" i="1"/>
  <c r="BI50" i="1"/>
  <c r="BI41" i="1"/>
  <c r="BI72" i="1"/>
  <c r="BI57" i="1"/>
  <c r="BI90" i="1"/>
  <c r="BI69" i="1"/>
  <c r="BI55" i="1"/>
  <c r="BI40" i="1"/>
  <c r="BI44" i="1"/>
  <c r="BI43" i="1"/>
  <c r="BI36" i="1"/>
  <c r="BI9" i="1"/>
  <c r="BI65" i="1"/>
  <c r="BI67" i="1"/>
  <c r="BI82" i="1"/>
  <c r="BI70" i="1"/>
  <c r="BI66" i="1"/>
  <c r="BI71" i="1"/>
  <c r="BI58" i="1"/>
  <c r="BI59" i="1"/>
  <c r="BK59" i="1"/>
  <c r="BK58" i="1"/>
  <c r="BK71" i="1"/>
  <c r="BK66" i="1"/>
  <c r="BK70" i="1"/>
  <c r="BK82" i="1"/>
  <c r="BK67" i="1"/>
  <c r="BK65" i="1"/>
  <c r="BK9" i="1"/>
  <c r="BK36" i="1"/>
  <c r="BK43" i="1"/>
  <c r="BK44" i="1"/>
  <c r="BK40" i="1"/>
  <c r="BK55" i="1"/>
  <c r="BK69" i="1"/>
  <c r="BK90" i="1"/>
  <c r="BK57" i="1"/>
  <c r="BK72" i="1"/>
  <c r="BK41" i="1"/>
  <c r="BK50" i="1"/>
  <c r="BK45" i="1"/>
  <c r="BK12" i="1"/>
  <c r="BK23" i="1"/>
  <c r="BK100" i="1"/>
  <c r="BK54" i="1"/>
  <c r="BK79" i="1"/>
  <c r="BK73" i="1"/>
  <c r="BK84" i="1"/>
  <c r="BK34" i="1"/>
  <c r="BK52" i="1"/>
  <c r="BK10" i="1"/>
  <c r="BK89" i="1"/>
  <c r="BK42" i="1"/>
  <c r="BK49" i="1"/>
  <c r="BK33" i="1"/>
  <c r="BK86" i="1"/>
  <c r="BK56" i="1"/>
  <c r="BK83" i="1"/>
  <c r="BK13" i="1"/>
  <c r="BK15" i="1"/>
  <c r="BK22" i="1"/>
  <c r="BK14" i="1"/>
  <c r="BK68" i="1"/>
  <c r="BK53" i="1"/>
  <c r="BK51" i="1"/>
  <c r="BK78" i="1"/>
  <c r="BK81" i="1"/>
  <c r="BK85" i="1"/>
  <c r="BK64" i="1"/>
  <c r="BK74" i="1"/>
  <c r="BK37" i="1"/>
  <c r="BK75" i="1"/>
  <c r="BK76" i="1"/>
  <c r="BK77" i="1"/>
  <c r="BK80" i="1"/>
  <c r="BK88" i="1"/>
  <c r="BK87" i="1"/>
  <c r="BK46" i="1"/>
  <c r="BK24" i="1"/>
  <c r="BK95" i="1"/>
  <c r="BK98" i="1"/>
  <c r="BK93" i="1"/>
  <c r="BK94" i="1"/>
  <c r="BK91" i="1"/>
  <c r="BK92" i="1"/>
  <c r="BK97" i="1"/>
  <c r="BK99" i="1"/>
  <c r="BK96" i="1"/>
  <c r="BK11" i="1"/>
  <c r="BK26" i="1"/>
  <c r="BK16" i="1"/>
  <c r="BK8" i="1"/>
  <c r="BK17" i="1"/>
  <c r="BK18" i="1"/>
  <c r="BK20" i="1"/>
  <c r="BK25" i="1"/>
  <c r="BK47" i="1"/>
  <c r="BK21" i="1"/>
  <c r="BK60" i="1"/>
  <c r="BK61" i="1"/>
  <c r="BK62" i="1"/>
  <c r="BK63" i="1"/>
  <c r="BK29" i="1"/>
  <c r="BK19" i="1"/>
  <c r="BK30" i="1"/>
  <c r="BK31" i="1"/>
  <c r="BK32" i="1"/>
  <c r="BK28" i="1"/>
  <c r="BK27" i="1"/>
  <c r="BK35" i="1"/>
  <c r="BK48" i="1"/>
  <c r="BK38" i="1"/>
  <c r="BK39" i="1"/>
  <c r="BM39" i="1"/>
  <c r="BM38" i="1"/>
  <c r="BM48" i="1"/>
  <c r="BM35" i="1"/>
  <c r="BM27" i="1"/>
  <c r="BM28" i="1"/>
  <c r="BM32" i="1"/>
  <c r="BM31" i="1"/>
  <c r="BM30" i="1"/>
  <c r="BM19" i="1"/>
  <c r="BM29" i="1"/>
  <c r="BM63" i="1"/>
  <c r="BM62" i="1"/>
  <c r="BM61" i="1"/>
  <c r="BM60" i="1"/>
  <c r="BM21" i="1"/>
  <c r="BM47" i="1"/>
  <c r="BM25" i="1"/>
  <c r="BM20" i="1"/>
  <c r="BM18" i="1"/>
  <c r="BM17" i="1"/>
  <c r="BM8" i="1"/>
  <c r="BM16" i="1"/>
  <c r="BM26" i="1"/>
  <c r="BM11" i="1"/>
  <c r="BM96" i="1"/>
  <c r="BM99" i="1"/>
  <c r="BM97" i="1"/>
  <c r="BM92" i="1"/>
  <c r="BM91" i="1"/>
  <c r="BM94" i="1"/>
  <c r="BM93" i="1"/>
  <c r="BM98" i="1"/>
  <c r="BM95" i="1"/>
  <c r="BM24" i="1"/>
  <c r="BM46" i="1"/>
  <c r="BM87" i="1"/>
  <c r="BM88" i="1"/>
  <c r="BM80" i="1"/>
  <c r="BM77" i="1"/>
  <c r="BM76" i="1"/>
  <c r="BM75" i="1"/>
  <c r="BM37" i="1"/>
  <c r="BM74" i="1"/>
  <c r="BM64" i="1"/>
  <c r="BM85" i="1"/>
  <c r="BM81" i="1"/>
  <c r="BM78" i="1"/>
  <c r="BM51" i="1"/>
  <c r="BM53" i="1"/>
  <c r="BM68" i="1"/>
  <c r="BM14" i="1"/>
  <c r="BM22" i="1"/>
  <c r="BM15" i="1"/>
  <c r="BM13" i="1"/>
  <c r="BM83" i="1"/>
  <c r="BM56" i="1"/>
  <c r="BM86" i="1"/>
  <c r="BM33" i="1"/>
  <c r="BM49" i="1"/>
  <c r="BM42" i="1"/>
  <c r="BM89" i="1"/>
  <c r="BM10" i="1"/>
  <c r="BM52" i="1"/>
  <c r="BM34" i="1"/>
  <c r="BM84" i="1"/>
  <c r="BM73" i="1"/>
  <c r="BM79" i="1"/>
  <c r="BM54" i="1"/>
  <c r="BM100" i="1"/>
  <c r="BM23" i="1"/>
  <c r="BM12" i="1"/>
  <c r="BM45" i="1"/>
  <c r="BM50" i="1"/>
  <c r="BM41" i="1"/>
  <c r="BM72" i="1"/>
  <c r="BM57" i="1"/>
  <c r="BM90" i="1"/>
  <c r="BM69" i="1"/>
  <c r="BM55" i="1"/>
  <c r="BM40" i="1"/>
  <c r="BM44" i="1"/>
  <c r="BM43" i="1"/>
  <c r="BM36" i="1"/>
  <c r="BM9" i="1"/>
  <c r="BM65" i="1"/>
  <c r="BM67" i="1"/>
  <c r="BM82" i="1"/>
  <c r="BM70" i="1"/>
  <c r="BM66" i="1"/>
  <c r="BM71" i="1"/>
  <c r="BM58" i="1"/>
  <c r="BM59" i="1"/>
  <c r="BO39" i="1"/>
  <c r="BO38" i="1"/>
  <c r="BO48" i="1"/>
  <c r="BO35" i="1"/>
  <c r="BO27" i="1"/>
  <c r="BO28" i="1"/>
  <c r="BO32" i="1"/>
  <c r="BO31" i="1"/>
  <c r="BO30" i="1"/>
  <c r="BO19" i="1"/>
  <c r="BO29" i="1"/>
  <c r="BO63" i="1"/>
  <c r="BO62" i="1"/>
  <c r="BO61" i="1"/>
  <c r="BO60" i="1"/>
  <c r="BO21" i="1"/>
  <c r="BO47" i="1"/>
  <c r="BO25" i="1"/>
  <c r="BO20" i="1"/>
  <c r="BO18" i="1"/>
  <c r="BO17" i="1"/>
  <c r="BO8" i="1"/>
  <c r="BO16" i="1"/>
  <c r="BO26" i="1"/>
  <c r="BO11" i="1"/>
  <c r="BO96" i="1"/>
  <c r="BO99" i="1"/>
  <c r="BO97" i="1"/>
  <c r="BO92" i="1"/>
  <c r="BO91" i="1"/>
  <c r="BO94" i="1"/>
  <c r="BO93" i="1"/>
  <c r="BO98" i="1"/>
  <c r="BO95" i="1"/>
  <c r="BO24" i="1"/>
  <c r="BO46" i="1"/>
  <c r="BO87" i="1"/>
  <c r="BO88" i="1"/>
  <c r="BO80" i="1"/>
  <c r="BO77" i="1"/>
  <c r="BO76" i="1"/>
  <c r="BO75" i="1"/>
  <c r="BO37" i="1"/>
  <c r="BO74" i="1"/>
  <c r="BO64" i="1"/>
  <c r="BO85" i="1"/>
  <c r="BO81" i="1"/>
  <c r="BO78" i="1"/>
  <c r="BO51" i="1"/>
  <c r="BO53" i="1"/>
  <c r="BO68" i="1"/>
  <c r="BO14" i="1"/>
  <c r="BO22" i="1"/>
  <c r="BO15" i="1"/>
  <c r="BO13" i="1"/>
  <c r="BO83" i="1"/>
  <c r="BO56" i="1"/>
  <c r="BO86" i="1"/>
  <c r="BO33" i="1"/>
  <c r="BO49" i="1"/>
  <c r="BO42" i="1"/>
  <c r="BO89" i="1"/>
  <c r="BO10" i="1"/>
  <c r="BO52" i="1"/>
  <c r="BO34" i="1"/>
  <c r="BO84" i="1"/>
  <c r="BO73" i="1"/>
  <c r="BO79" i="1"/>
  <c r="BO54" i="1"/>
  <c r="BO100" i="1"/>
  <c r="BO23" i="1"/>
  <c r="BO12" i="1"/>
  <c r="BO45" i="1"/>
  <c r="BO50" i="1"/>
  <c r="BO41" i="1"/>
  <c r="BO72" i="1"/>
  <c r="BO57" i="1"/>
  <c r="BO90" i="1"/>
  <c r="BO69" i="1"/>
  <c r="BO55" i="1"/>
  <c r="BO40" i="1"/>
  <c r="BO44" i="1"/>
  <c r="BO43" i="1"/>
  <c r="BO36" i="1"/>
  <c r="BO9" i="1"/>
  <c r="BO65" i="1"/>
  <c r="BO67" i="1"/>
  <c r="BO82" i="1"/>
  <c r="BO70" i="1"/>
  <c r="BO66" i="1"/>
  <c r="BO71" i="1"/>
  <c r="BO58" i="1"/>
  <c r="BO59" i="1"/>
  <c r="BQ39" i="1"/>
  <c r="BQ38" i="1"/>
  <c r="BQ48" i="1"/>
  <c r="BQ35" i="1"/>
  <c r="BQ27" i="1"/>
  <c r="BQ28" i="1"/>
  <c r="BQ32" i="1"/>
  <c r="BQ31" i="1"/>
  <c r="BQ30" i="1"/>
  <c r="BQ19" i="1"/>
  <c r="BQ29" i="1"/>
  <c r="BQ63" i="1"/>
  <c r="BQ62" i="1"/>
  <c r="BQ61" i="1"/>
  <c r="BQ60" i="1"/>
  <c r="BQ21" i="1"/>
  <c r="BQ47" i="1"/>
  <c r="BQ25" i="1"/>
  <c r="BQ20" i="1"/>
  <c r="BQ18" i="1"/>
  <c r="BQ17" i="1"/>
  <c r="BQ8" i="1"/>
  <c r="BQ16" i="1"/>
  <c r="BQ26" i="1"/>
  <c r="BQ11" i="1"/>
  <c r="BQ96" i="1"/>
  <c r="BQ99" i="1"/>
  <c r="BQ97" i="1"/>
  <c r="BQ92" i="1"/>
  <c r="BQ91" i="1"/>
  <c r="BQ94" i="1"/>
  <c r="BQ93" i="1"/>
  <c r="BQ98" i="1"/>
  <c r="BQ95" i="1"/>
  <c r="BQ24" i="1"/>
  <c r="BQ46" i="1"/>
  <c r="BQ87" i="1"/>
  <c r="BQ88" i="1"/>
  <c r="BQ80" i="1"/>
  <c r="BQ77" i="1"/>
  <c r="BQ76" i="1"/>
  <c r="BQ75" i="1"/>
  <c r="BQ37" i="1"/>
  <c r="BQ74" i="1"/>
  <c r="BQ64" i="1"/>
  <c r="BQ85" i="1"/>
  <c r="BQ81" i="1"/>
  <c r="BQ78" i="1"/>
  <c r="BQ51" i="1"/>
  <c r="BQ53" i="1"/>
  <c r="BQ68" i="1"/>
  <c r="BQ14" i="1"/>
  <c r="BQ22" i="1"/>
  <c r="BQ15" i="1"/>
  <c r="BQ13" i="1"/>
  <c r="BQ83" i="1"/>
  <c r="BQ56" i="1"/>
  <c r="BQ86" i="1"/>
  <c r="BQ33" i="1"/>
  <c r="BQ49" i="1"/>
  <c r="BQ42" i="1"/>
  <c r="BQ89" i="1"/>
  <c r="BQ10" i="1"/>
  <c r="BQ52" i="1"/>
  <c r="BQ34" i="1"/>
  <c r="BQ84" i="1"/>
  <c r="BQ73" i="1"/>
  <c r="BQ79" i="1"/>
  <c r="BQ54" i="1"/>
  <c r="BQ100" i="1"/>
  <c r="BQ23" i="1"/>
  <c r="BQ12" i="1"/>
  <c r="BQ45" i="1"/>
  <c r="BQ50" i="1"/>
  <c r="BQ41" i="1"/>
  <c r="BQ72" i="1"/>
  <c r="BQ57" i="1"/>
  <c r="BQ90" i="1"/>
  <c r="BQ69" i="1"/>
  <c r="BQ55" i="1"/>
  <c r="BQ40" i="1"/>
  <c r="BQ44" i="1"/>
  <c r="BQ43" i="1"/>
  <c r="BQ36" i="1"/>
  <c r="BQ9" i="1"/>
  <c r="BQ65" i="1"/>
  <c r="BQ67" i="1"/>
  <c r="BQ82" i="1"/>
  <c r="BQ70" i="1"/>
  <c r="BQ66" i="1"/>
  <c r="BQ71" i="1"/>
  <c r="BQ58" i="1"/>
  <c r="BQ59" i="1"/>
  <c r="BS39" i="1"/>
  <c r="BS38" i="1"/>
  <c r="BS48" i="1"/>
  <c r="BS35" i="1"/>
  <c r="BS27" i="1"/>
  <c r="BS28" i="1"/>
  <c r="BS32" i="1"/>
  <c r="BS31" i="1"/>
  <c r="BS30" i="1"/>
  <c r="BS19" i="1"/>
  <c r="BS29" i="1"/>
  <c r="BS63" i="1"/>
  <c r="BS62" i="1"/>
  <c r="BS61" i="1"/>
  <c r="BS60" i="1"/>
  <c r="BS21" i="1"/>
  <c r="BS47" i="1"/>
  <c r="BS25" i="1"/>
  <c r="BS20" i="1"/>
  <c r="BS18" i="1"/>
  <c r="BS17" i="1"/>
  <c r="BS8" i="1"/>
  <c r="BS16" i="1"/>
  <c r="BS26" i="1"/>
  <c r="BS11" i="1"/>
  <c r="BS96" i="1"/>
  <c r="BS99" i="1"/>
  <c r="BS97" i="1"/>
  <c r="BS92" i="1"/>
  <c r="BS91" i="1"/>
  <c r="BS94" i="1"/>
  <c r="BS93" i="1"/>
  <c r="BS98" i="1"/>
  <c r="BS95" i="1"/>
  <c r="BS24" i="1"/>
  <c r="BS46" i="1"/>
  <c r="BS87" i="1"/>
  <c r="BS88" i="1"/>
  <c r="BS80" i="1"/>
  <c r="BS77" i="1"/>
  <c r="BS76" i="1"/>
  <c r="BS75" i="1"/>
  <c r="BS37" i="1"/>
  <c r="BS74" i="1"/>
  <c r="BS64" i="1"/>
  <c r="BS85" i="1"/>
  <c r="BS81" i="1"/>
  <c r="BS78" i="1"/>
  <c r="BS51" i="1"/>
  <c r="BS53" i="1"/>
  <c r="BS68" i="1"/>
  <c r="BS14" i="1"/>
  <c r="BS22" i="1"/>
  <c r="BS15" i="1"/>
  <c r="BS13" i="1"/>
  <c r="BS83" i="1"/>
  <c r="BS56" i="1"/>
  <c r="BS86" i="1"/>
  <c r="BS33" i="1"/>
  <c r="BS49" i="1"/>
  <c r="BS42" i="1"/>
  <c r="BS89" i="1"/>
  <c r="BS10" i="1"/>
  <c r="BS52" i="1"/>
  <c r="BS34" i="1"/>
  <c r="BS84" i="1"/>
  <c r="BS73" i="1"/>
  <c r="BS79" i="1"/>
  <c r="BS54" i="1"/>
  <c r="BS100" i="1"/>
  <c r="BS23" i="1"/>
  <c r="BS12" i="1"/>
  <c r="BS45" i="1"/>
  <c r="BS50" i="1"/>
  <c r="BS41" i="1"/>
  <c r="BS72" i="1"/>
  <c r="BS57" i="1"/>
  <c r="BS90" i="1"/>
  <c r="BS69" i="1"/>
  <c r="BS55" i="1"/>
  <c r="BS40" i="1"/>
  <c r="BS44" i="1"/>
  <c r="BS43" i="1"/>
  <c r="BS36" i="1"/>
  <c r="BS9" i="1"/>
  <c r="BS65" i="1"/>
  <c r="BS67" i="1"/>
  <c r="BS82" i="1"/>
  <c r="BS70" i="1"/>
  <c r="BS66" i="1"/>
  <c r="BS71" i="1"/>
  <c r="BS58" i="1"/>
  <c r="BS59" i="1"/>
  <c r="BU7" i="1"/>
  <c r="BU39" i="1"/>
  <c r="BU38" i="1"/>
  <c r="BU48" i="1"/>
  <c r="BU35" i="1"/>
  <c r="BU27" i="1"/>
  <c r="BU28" i="1"/>
  <c r="BU32" i="1"/>
  <c r="BU31" i="1"/>
  <c r="BU30" i="1"/>
  <c r="BU19" i="1"/>
  <c r="BU29" i="1"/>
  <c r="BU63" i="1"/>
  <c r="BU62" i="1"/>
  <c r="BU61" i="1"/>
  <c r="BU60" i="1"/>
  <c r="BU21" i="1"/>
  <c r="BU47" i="1"/>
  <c r="BU25" i="1"/>
  <c r="BU20" i="1"/>
  <c r="BU18" i="1"/>
  <c r="BU17" i="1"/>
  <c r="BU8" i="1"/>
  <c r="BU16" i="1"/>
  <c r="BU26" i="1"/>
  <c r="BU11" i="1"/>
  <c r="BU96" i="1"/>
  <c r="BU99" i="1"/>
  <c r="BU97" i="1"/>
  <c r="BU92" i="1"/>
  <c r="BU91" i="1"/>
  <c r="BU94" i="1"/>
  <c r="BU93" i="1"/>
  <c r="BU98" i="1"/>
  <c r="BU95" i="1"/>
  <c r="BU24" i="1"/>
  <c r="BU46" i="1"/>
  <c r="BU87" i="1"/>
  <c r="BU88" i="1"/>
  <c r="BU80" i="1"/>
  <c r="BU77" i="1"/>
  <c r="BU76" i="1"/>
  <c r="BU75" i="1"/>
  <c r="BU37" i="1"/>
  <c r="BU74" i="1"/>
  <c r="BU64" i="1"/>
  <c r="BU85" i="1"/>
  <c r="BU81" i="1"/>
  <c r="BU78" i="1"/>
  <c r="BU51" i="1"/>
  <c r="BU53" i="1"/>
  <c r="BU68" i="1"/>
  <c r="BU14" i="1"/>
  <c r="BU22" i="1"/>
  <c r="BU15" i="1"/>
  <c r="BU13" i="1"/>
  <c r="BU83" i="1"/>
  <c r="BU56" i="1"/>
  <c r="BU86" i="1"/>
  <c r="BU33" i="1"/>
  <c r="BU49" i="1"/>
  <c r="BU42" i="1"/>
  <c r="BU89" i="1"/>
  <c r="BU10" i="1"/>
  <c r="BU52" i="1"/>
  <c r="BU34" i="1"/>
  <c r="BU84" i="1"/>
  <c r="BU73" i="1"/>
  <c r="BU79" i="1"/>
  <c r="BU54" i="1"/>
  <c r="BU100" i="1"/>
  <c r="BU23" i="1"/>
  <c r="BU12" i="1"/>
  <c r="BU45" i="1"/>
  <c r="BU50" i="1"/>
  <c r="BU41" i="1"/>
  <c r="BU72" i="1"/>
  <c r="BU57" i="1"/>
  <c r="BU90" i="1"/>
  <c r="BU69" i="1"/>
  <c r="BU55" i="1"/>
  <c r="BU40" i="1"/>
  <c r="BU44" i="1"/>
  <c r="BU43" i="1"/>
  <c r="BU36" i="1"/>
  <c r="BU9" i="1"/>
  <c r="BU65" i="1"/>
  <c r="BU67" i="1"/>
  <c r="BU82" i="1"/>
  <c r="BU70" i="1"/>
  <c r="BU66" i="1"/>
  <c r="BU71" i="1"/>
  <c r="BU58" i="1"/>
  <c r="BU59" i="1"/>
  <c r="BS7" i="1"/>
  <c r="BQ7" i="1"/>
  <c r="BO7" i="1"/>
  <c r="BM7" i="1"/>
  <c r="BK7" i="1"/>
  <c r="BI7" i="1"/>
  <c r="BG7" i="1"/>
  <c r="BE7" i="1"/>
  <c r="BC7" i="1"/>
  <c r="BA7" i="1"/>
  <c r="AY7" i="1"/>
  <c r="AW7" i="1"/>
  <c r="AU7" i="1"/>
  <c r="AS7" i="1"/>
  <c r="AQ7" i="1"/>
  <c r="AO7" i="1"/>
  <c r="AM7" i="1"/>
  <c r="AK7" i="1"/>
  <c r="AI7" i="1"/>
  <c r="AG7" i="1"/>
  <c r="AE7" i="1"/>
  <c r="AC7" i="1"/>
  <c r="AA7" i="1"/>
  <c r="Y7" i="1"/>
  <c r="W7" i="1"/>
  <c r="U7" i="1"/>
  <c r="S7" i="1"/>
  <c r="Q7" i="1"/>
  <c r="BW7" i="1" l="1"/>
  <c r="AB59" i="1"/>
  <c r="AC59" i="1" l="1"/>
  <c r="AD58" i="1"/>
  <c r="AE58" i="1" s="1"/>
  <c r="AD71" i="1"/>
  <c r="AE71" i="1" s="1"/>
  <c r="AD66" i="1"/>
  <c r="AE66" i="1" s="1"/>
  <c r="AD70" i="1"/>
  <c r="AE70" i="1" s="1"/>
  <c r="AD82" i="1"/>
  <c r="AE82" i="1" s="1"/>
  <c r="AD67" i="1"/>
  <c r="AE67" i="1" s="1"/>
  <c r="AD65" i="1"/>
  <c r="AE65" i="1" s="1"/>
  <c r="AD9" i="1"/>
  <c r="AE9" i="1" s="1"/>
  <c r="AD36" i="1"/>
  <c r="AE36" i="1" s="1"/>
  <c r="AD43" i="1"/>
  <c r="AE43" i="1" s="1"/>
  <c r="AD44" i="1"/>
  <c r="AE44" i="1" s="1"/>
  <c r="AD40" i="1"/>
  <c r="AE40" i="1" s="1"/>
  <c r="AD55" i="1"/>
  <c r="AE55" i="1" s="1"/>
  <c r="AD69" i="1"/>
  <c r="AE69" i="1" s="1"/>
  <c r="AD90" i="1"/>
  <c r="AE90" i="1" s="1"/>
  <c r="AD57" i="1"/>
  <c r="AE57" i="1" s="1"/>
  <c r="AD72" i="1"/>
  <c r="AE72" i="1" s="1"/>
  <c r="AE41" i="1"/>
  <c r="AE50" i="1"/>
  <c r="AD45" i="1"/>
  <c r="AE45" i="1" s="1"/>
  <c r="AD12" i="1"/>
  <c r="AE12" i="1" s="1"/>
  <c r="AD23" i="1"/>
  <c r="AE23" i="1" s="1"/>
  <c r="AD100" i="1"/>
  <c r="AE100" i="1" s="1"/>
  <c r="AD54" i="1"/>
  <c r="AE54" i="1" s="1"/>
  <c r="AD79" i="1"/>
  <c r="AE79" i="1" s="1"/>
  <c r="AD73" i="1"/>
  <c r="AE73" i="1" s="1"/>
  <c r="AD84" i="1"/>
  <c r="AE84" i="1" s="1"/>
  <c r="AD34" i="1"/>
  <c r="AE34" i="1" s="1"/>
  <c r="AD52" i="1"/>
  <c r="AE52" i="1" s="1"/>
  <c r="AD10" i="1"/>
  <c r="AE10" i="1" s="1"/>
  <c r="AD89" i="1"/>
  <c r="AE89" i="1" s="1"/>
  <c r="AD42" i="1"/>
  <c r="AE42" i="1" s="1"/>
  <c r="AD49" i="1"/>
  <c r="AE49" i="1" s="1"/>
  <c r="AD33" i="1"/>
  <c r="AE33" i="1" s="1"/>
  <c r="AD86" i="1"/>
  <c r="AE86" i="1" s="1"/>
  <c r="AD56" i="1"/>
  <c r="AE56" i="1" s="1"/>
  <c r="AD83" i="1"/>
  <c r="AE83" i="1" s="1"/>
  <c r="AE13" i="1"/>
  <c r="AD15" i="1"/>
  <c r="AE15" i="1" s="1"/>
  <c r="AD22" i="1"/>
  <c r="AE22" i="1" s="1"/>
  <c r="AD14" i="1"/>
  <c r="AE14" i="1" s="1"/>
  <c r="AD68" i="1"/>
  <c r="AE68" i="1" s="1"/>
  <c r="AD53" i="1"/>
  <c r="AE53" i="1" s="1"/>
  <c r="AD51" i="1"/>
  <c r="AE51" i="1" s="1"/>
  <c r="AD78" i="1"/>
  <c r="AE78" i="1" s="1"/>
  <c r="AD81" i="1"/>
  <c r="AE81" i="1" s="1"/>
  <c r="AD85" i="1"/>
  <c r="AE85" i="1" s="1"/>
  <c r="AD64" i="1"/>
  <c r="AE64" i="1" s="1"/>
  <c r="AD74" i="1"/>
  <c r="AE74" i="1" s="1"/>
  <c r="AD37" i="1"/>
  <c r="AE37" i="1" s="1"/>
  <c r="AD75" i="1"/>
  <c r="AE75" i="1" s="1"/>
  <c r="AD76" i="1"/>
  <c r="AE76" i="1" s="1"/>
  <c r="AD77" i="1"/>
  <c r="AE77" i="1" s="1"/>
  <c r="AD80" i="1"/>
  <c r="AE80" i="1" s="1"/>
  <c r="AD88" i="1"/>
  <c r="AE88" i="1" s="1"/>
  <c r="AD87" i="1"/>
  <c r="AE87" i="1" s="1"/>
  <c r="AD46" i="1"/>
  <c r="AE46" i="1" s="1"/>
  <c r="AD24" i="1"/>
  <c r="AE24" i="1" s="1"/>
  <c r="AD95" i="1"/>
  <c r="AE95" i="1" s="1"/>
  <c r="AD98" i="1"/>
  <c r="AE98" i="1" s="1"/>
  <c r="AD93" i="1"/>
  <c r="AE93" i="1" s="1"/>
  <c r="AD94" i="1"/>
  <c r="AE94" i="1" s="1"/>
  <c r="AD91" i="1"/>
  <c r="AE91" i="1" s="1"/>
  <c r="AD92" i="1"/>
  <c r="AE92" i="1" s="1"/>
  <c r="AD97" i="1"/>
  <c r="AE97" i="1" s="1"/>
  <c r="AD99" i="1"/>
  <c r="AE99" i="1" s="1"/>
  <c r="AD96" i="1"/>
  <c r="AE96" i="1" s="1"/>
  <c r="AD11" i="1"/>
  <c r="AE11" i="1" s="1"/>
  <c r="AD26" i="1"/>
  <c r="AE26" i="1" s="1"/>
  <c r="AD16" i="1"/>
  <c r="AE16" i="1" s="1"/>
  <c r="AE8" i="1"/>
  <c r="AD17" i="1"/>
  <c r="AE17" i="1" s="1"/>
  <c r="AD18" i="1"/>
  <c r="AE18" i="1" s="1"/>
  <c r="AD20" i="1"/>
  <c r="AE20" i="1" s="1"/>
  <c r="AD25" i="1"/>
  <c r="AE25" i="1" s="1"/>
  <c r="AD47" i="1"/>
  <c r="AE47" i="1" s="1"/>
  <c r="AD21" i="1"/>
  <c r="AE21" i="1" s="1"/>
  <c r="AD60" i="1"/>
  <c r="AE60" i="1" s="1"/>
  <c r="AD61" i="1"/>
  <c r="AE61" i="1" s="1"/>
  <c r="AD62" i="1"/>
  <c r="AE62" i="1" s="1"/>
  <c r="AD63" i="1"/>
  <c r="AE63" i="1" s="1"/>
  <c r="AD29" i="1"/>
  <c r="AE29" i="1" s="1"/>
  <c r="AD19" i="1"/>
  <c r="AE19" i="1" s="1"/>
  <c r="AD30" i="1"/>
  <c r="AE30" i="1" s="1"/>
  <c r="AD31" i="1"/>
  <c r="AE31" i="1" s="1"/>
  <c r="AD32" i="1"/>
  <c r="AE32" i="1" s="1"/>
  <c r="AD28" i="1"/>
  <c r="AE28" i="1" s="1"/>
  <c r="AD27" i="1"/>
  <c r="AE27" i="1" s="1"/>
  <c r="AD35" i="1"/>
  <c r="AE35" i="1" s="1"/>
  <c r="AD48" i="1"/>
  <c r="AE48" i="1" s="1"/>
  <c r="AD38" i="1"/>
  <c r="AE38" i="1" s="1"/>
  <c r="AD39" i="1"/>
  <c r="AE39" i="1" s="1"/>
  <c r="AD59" i="1"/>
  <c r="AE59" i="1" s="1"/>
  <c r="AB58" i="1"/>
  <c r="AB71" i="1"/>
  <c r="AB66" i="1"/>
  <c r="AB70" i="1"/>
  <c r="AB82" i="1"/>
  <c r="AB9" i="1"/>
  <c r="AB36" i="1"/>
  <c r="AB43" i="1"/>
  <c r="AB44" i="1"/>
  <c r="AB90" i="1"/>
  <c r="AB41" i="1"/>
  <c r="AB50" i="1"/>
  <c r="AB45" i="1"/>
  <c r="AB100" i="1"/>
  <c r="AB54" i="1"/>
  <c r="AB34" i="1"/>
  <c r="AB52" i="1"/>
  <c r="AB10" i="1"/>
  <c r="AB49" i="1"/>
  <c r="AB33" i="1"/>
  <c r="AB86" i="1"/>
  <c r="AB68" i="1"/>
  <c r="AB53" i="1"/>
  <c r="AB51" i="1"/>
  <c r="AB81" i="1"/>
  <c r="AB64" i="1"/>
  <c r="AB74" i="1"/>
  <c r="AB37" i="1"/>
  <c r="AB75" i="1"/>
  <c r="AB80" i="1"/>
  <c r="AB46" i="1"/>
  <c r="AB24" i="1"/>
  <c r="AB95" i="1"/>
  <c r="AB98" i="1"/>
  <c r="AB93" i="1"/>
  <c r="AB94" i="1"/>
  <c r="AB91" i="1"/>
  <c r="AB92" i="1"/>
  <c r="AB97" i="1"/>
  <c r="AB99" i="1"/>
  <c r="AB96" i="1"/>
  <c r="AB11" i="1"/>
  <c r="AB26" i="1"/>
  <c r="AB19" i="1"/>
  <c r="AB28" i="1"/>
  <c r="AB27" i="1"/>
  <c r="BV59" i="1" l="1"/>
  <c r="AC24" i="1"/>
  <c r="BW24" i="1" s="1"/>
  <c r="F24" i="1" s="1"/>
  <c r="BV24" i="1"/>
  <c r="AC73" i="1"/>
  <c r="BW73" i="1" s="1"/>
  <c r="F73" i="1" s="1"/>
  <c r="BV73" i="1"/>
  <c r="AC43" i="1"/>
  <c r="BW43" i="1" s="1"/>
  <c r="F43" i="1" s="1"/>
  <c r="BV43" i="1"/>
  <c r="AC71" i="1"/>
  <c r="BW71" i="1" s="1"/>
  <c r="F71" i="1" s="1"/>
  <c r="BV71" i="1"/>
  <c r="BW59" i="1"/>
  <c r="F59" i="1" s="1"/>
  <c r="AC35" i="1"/>
  <c r="BW35" i="1" s="1"/>
  <c r="F35" i="1" s="1"/>
  <c r="BV35" i="1"/>
  <c r="AC63" i="1"/>
  <c r="BW63" i="1" s="1"/>
  <c r="F63" i="1" s="1"/>
  <c r="BV63" i="1"/>
  <c r="AC18" i="1"/>
  <c r="BW18" i="1" s="1"/>
  <c r="F18" i="1" s="1"/>
  <c r="BV18" i="1"/>
  <c r="AC97" i="1"/>
  <c r="BW97" i="1" s="1"/>
  <c r="F97" i="1" s="1"/>
  <c r="BV97" i="1"/>
  <c r="AC46" i="1"/>
  <c r="BW46" i="1" s="1"/>
  <c r="F46" i="1" s="1"/>
  <c r="BV46" i="1"/>
  <c r="AC74" i="1"/>
  <c r="BW74" i="1" s="1"/>
  <c r="F74" i="1" s="1"/>
  <c r="BV74" i="1"/>
  <c r="AC14" i="1"/>
  <c r="BW14" i="1" s="1"/>
  <c r="F14" i="1" s="1"/>
  <c r="BV14" i="1"/>
  <c r="AC49" i="1"/>
  <c r="BW49" i="1" s="1"/>
  <c r="F49" i="1" s="1"/>
  <c r="BV49" i="1"/>
  <c r="AC79" i="1"/>
  <c r="BW79" i="1" s="1"/>
  <c r="F79" i="1" s="1"/>
  <c r="BV79" i="1"/>
  <c r="AC72" i="1"/>
  <c r="BW72" i="1" s="1"/>
  <c r="F72" i="1" s="1"/>
  <c r="BV72" i="1"/>
  <c r="AC36" i="1"/>
  <c r="BW36" i="1" s="1"/>
  <c r="F36" i="1" s="1"/>
  <c r="BV36" i="1"/>
  <c r="AC58" i="1"/>
  <c r="BW58" i="1" s="1"/>
  <c r="F58" i="1" s="1"/>
  <c r="BV58" i="1"/>
  <c r="AC48" i="1"/>
  <c r="BW48" i="1" s="1"/>
  <c r="F48" i="1" s="1"/>
  <c r="BV48" i="1"/>
  <c r="AC68" i="1"/>
  <c r="BW68" i="1" s="1"/>
  <c r="F68" i="1" s="1"/>
  <c r="BV68" i="1"/>
  <c r="AC92" i="1"/>
  <c r="BW92" i="1" s="1"/>
  <c r="F92" i="1" s="1"/>
  <c r="BV92" i="1"/>
  <c r="AC54" i="1"/>
  <c r="BW54" i="1" s="1"/>
  <c r="F54" i="1" s="1"/>
  <c r="BV54" i="1"/>
  <c r="AC28" i="1"/>
  <c r="BW28" i="1" s="1"/>
  <c r="F28" i="1" s="1"/>
  <c r="BV28" i="1"/>
  <c r="AC61" i="1"/>
  <c r="BW61" i="1" s="1"/>
  <c r="F61" i="1" s="1"/>
  <c r="BV61" i="1"/>
  <c r="AC8" i="1"/>
  <c r="BW8" i="1" s="1"/>
  <c r="F8" i="1" s="1"/>
  <c r="BV8" i="1"/>
  <c r="AC91" i="1"/>
  <c r="BW91" i="1" s="1"/>
  <c r="F91" i="1" s="1"/>
  <c r="BV91" i="1"/>
  <c r="AC88" i="1"/>
  <c r="BW88" i="1" s="1"/>
  <c r="F88" i="1" s="1"/>
  <c r="BV88" i="1"/>
  <c r="AC85" i="1"/>
  <c r="BW85" i="1" s="1"/>
  <c r="F85" i="1" s="1"/>
  <c r="BV85" i="1"/>
  <c r="AC15" i="1"/>
  <c r="BW15" i="1" s="1"/>
  <c r="F15" i="1" s="1"/>
  <c r="BV15" i="1"/>
  <c r="AC89" i="1"/>
  <c r="BW89" i="1" s="1"/>
  <c r="F89" i="1" s="1"/>
  <c r="BV89" i="1"/>
  <c r="AC100" i="1"/>
  <c r="BW100" i="1" s="1"/>
  <c r="F100" i="1" s="1"/>
  <c r="BV100" i="1"/>
  <c r="AC90" i="1"/>
  <c r="BW90" i="1" s="1"/>
  <c r="F90" i="1" s="1"/>
  <c r="BV90" i="1"/>
  <c r="AC65" i="1"/>
  <c r="BW65" i="1" s="1"/>
  <c r="F65" i="1" s="1"/>
  <c r="BV65" i="1"/>
  <c r="AC99" i="1"/>
  <c r="BW99" i="1" s="1"/>
  <c r="F99" i="1" s="1"/>
  <c r="BV99" i="1"/>
  <c r="AC41" i="1"/>
  <c r="BW41" i="1" s="1"/>
  <c r="F41" i="1" s="1"/>
  <c r="BV41" i="1"/>
  <c r="AC17" i="1"/>
  <c r="BW17" i="1" s="1"/>
  <c r="F17" i="1" s="1"/>
  <c r="BV17" i="1"/>
  <c r="AC42" i="1"/>
  <c r="BW42" i="1" s="1"/>
  <c r="F42" i="1" s="1"/>
  <c r="BV42" i="1"/>
  <c r="AC9" i="1"/>
  <c r="BW9" i="1" s="1"/>
  <c r="F9" i="1" s="1"/>
  <c r="BV9" i="1"/>
  <c r="AC94" i="1"/>
  <c r="BW94" i="1" s="1"/>
  <c r="F94" i="1" s="1"/>
  <c r="BV94" i="1"/>
  <c r="AC13" i="1"/>
  <c r="BW13" i="1" s="1"/>
  <c r="F13" i="1" s="1"/>
  <c r="BV13" i="1"/>
  <c r="AC23" i="1"/>
  <c r="BW23" i="1" s="1"/>
  <c r="F23" i="1" s="1"/>
  <c r="BV23" i="1"/>
  <c r="AC31" i="1"/>
  <c r="BW31" i="1" s="1"/>
  <c r="F31" i="1" s="1"/>
  <c r="BV31" i="1"/>
  <c r="AC21" i="1"/>
  <c r="BW21" i="1" s="1"/>
  <c r="F21" i="1" s="1"/>
  <c r="BV21" i="1"/>
  <c r="AC26" i="1"/>
  <c r="BW26" i="1" s="1"/>
  <c r="F26" i="1" s="1"/>
  <c r="BV26" i="1"/>
  <c r="AC93" i="1"/>
  <c r="BW93" i="1" s="1"/>
  <c r="F93" i="1" s="1"/>
  <c r="BV93" i="1"/>
  <c r="AC77" i="1"/>
  <c r="BW77" i="1" s="1"/>
  <c r="F77" i="1" s="1"/>
  <c r="BV77" i="1"/>
  <c r="AC78" i="1"/>
  <c r="BW78" i="1" s="1"/>
  <c r="F78" i="1" s="1"/>
  <c r="BV78" i="1"/>
  <c r="AC83" i="1"/>
  <c r="BW83" i="1" s="1"/>
  <c r="F83" i="1" s="1"/>
  <c r="BV83" i="1"/>
  <c r="AC52" i="1"/>
  <c r="BW52" i="1" s="1"/>
  <c r="F52" i="1" s="1"/>
  <c r="BV52" i="1"/>
  <c r="AC12" i="1"/>
  <c r="BW12" i="1" s="1"/>
  <c r="F12" i="1" s="1"/>
  <c r="BV12" i="1"/>
  <c r="AC55" i="1"/>
  <c r="BW55" i="1" s="1"/>
  <c r="F55" i="1" s="1"/>
  <c r="BV55" i="1"/>
  <c r="AC82" i="1"/>
  <c r="BW82" i="1" s="1"/>
  <c r="F82" i="1" s="1"/>
  <c r="BV82" i="1"/>
  <c r="AC20" i="1"/>
  <c r="BW20" i="1" s="1"/>
  <c r="F20" i="1" s="1"/>
  <c r="BV20" i="1"/>
  <c r="AC37" i="1"/>
  <c r="BW37" i="1" s="1"/>
  <c r="F37" i="1" s="1"/>
  <c r="BV37" i="1"/>
  <c r="AC27" i="1"/>
  <c r="BW27" i="1" s="1"/>
  <c r="F27" i="1" s="1"/>
  <c r="BV27" i="1"/>
  <c r="AC87" i="1"/>
  <c r="BW87" i="1" s="1"/>
  <c r="F87" i="1" s="1"/>
  <c r="BV87" i="1"/>
  <c r="AC64" i="1"/>
  <c r="BW64" i="1" s="1"/>
  <c r="F64" i="1" s="1"/>
  <c r="BV64" i="1"/>
  <c r="AC57" i="1"/>
  <c r="BW57" i="1" s="1"/>
  <c r="F57" i="1" s="1"/>
  <c r="BV57" i="1"/>
  <c r="AC32" i="1"/>
  <c r="BW32" i="1" s="1"/>
  <c r="F32" i="1" s="1"/>
  <c r="BV32" i="1"/>
  <c r="AC60" i="1"/>
  <c r="BW60" i="1" s="1"/>
  <c r="F60" i="1" s="1"/>
  <c r="BV60" i="1"/>
  <c r="AC80" i="1"/>
  <c r="BW80" i="1" s="1"/>
  <c r="F80" i="1" s="1"/>
  <c r="BV80" i="1"/>
  <c r="AC69" i="1"/>
  <c r="BW69" i="1" s="1"/>
  <c r="F69" i="1" s="1"/>
  <c r="BV69" i="1"/>
  <c r="AC67" i="1"/>
  <c r="BW67" i="1" s="1"/>
  <c r="F67" i="1" s="1"/>
  <c r="BV67" i="1"/>
  <c r="AC39" i="1"/>
  <c r="BW39" i="1" s="1"/>
  <c r="F39" i="1" s="1"/>
  <c r="BV39" i="1"/>
  <c r="AC30" i="1"/>
  <c r="BW30" i="1" s="1"/>
  <c r="F30" i="1" s="1"/>
  <c r="BV30" i="1"/>
  <c r="AC47" i="1"/>
  <c r="BW47" i="1" s="1"/>
  <c r="F47" i="1" s="1"/>
  <c r="BV47" i="1"/>
  <c r="AC11" i="1"/>
  <c r="BW11" i="1" s="1"/>
  <c r="F11" i="1" s="1"/>
  <c r="BV11" i="1"/>
  <c r="AC98" i="1"/>
  <c r="BW98" i="1" s="1"/>
  <c r="F98" i="1" s="1"/>
  <c r="BV98" i="1"/>
  <c r="AC76" i="1"/>
  <c r="BW76" i="1" s="1"/>
  <c r="F76" i="1" s="1"/>
  <c r="BV76" i="1"/>
  <c r="AC51" i="1"/>
  <c r="BW51" i="1" s="1"/>
  <c r="F51" i="1" s="1"/>
  <c r="BV51" i="1"/>
  <c r="AC56" i="1"/>
  <c r="BW56" i="1" s="1"/>
  <c r="F56" i="1" s="1"/>
  <c r="BV56" i="1"/>
  <c r="AC34" i="1"/>
  <c r="BW34" i="1" s="1"/>
  <c r="F34" i="1" s="1"/>
  <c r="BV34" i="1"/>
  <c r="AC45" i="1"/>
  <c r="BW45" i="1" s="1"/>
  <c r="F45" i="1" s="1"/>
  <c r="BV45" i="1"/>
  <c r="AC40" i="1"/>
  <c r="BW40" i="1" s="1"/>
  <c r="F40" i="1" s="1"/>
  <c r="BV40" i="1"/>
  <c r="AC70" i="1"/>
  <c r="BW70" i="1" s="1"/>
  <c r="F70" i="1" s="1"/>
  <c r="BV70" i="1"/>
  <c r="AC29" i="1"/>
  <c r="BW29" i="1" s="1"/>
  <c r="F29" i="1" s="1"/>
  <c r="BV29" i="1"/>
  <c r="AC33" i="1"/>
  <c r="BW33" i="1" s="1"/>
  <c r="F33" i="1" s="1"/>
  <c r="BV33" i="1"/>
  <c r="AC62" i="1"/>
  <c r="BW62" i="1" s="1"/>
  <c r="F62" i="1" s="1"/>
  <c r="BV62" i="1"/>
  <c r="AC22" i="1"/>
  <c r="BW22" i="1" s="1"/>
  <c r="F22" i="1" s="1"/>
  <c r="BV22" i="1"/>
  <c r="AC16" i="1"/>
  <c r="BW16" i="1" s="1"/>
  <c r="F16" i="1" s="1"/>
  <c r="BV16" i="1"/>
  <c r="AC81" i="1"/>
  <c r="BW81" i="1" s="1"/>
  <c r="F81" i="1" s="1"/>
  <c r="BV81" i="1"/>
  <c r="AC10" i="1"/>
  <c r="BW10" i="1" s="1"/>
  <c r="F10" i="1" s="1"/>
  <c r="BV10" i="1"/>
  <c r="AC38" i="1"/>
  <c r="BW38" i="1" s="1"/>
  <c r="F38" i="1" s="1"/>
  <c r="BV38" i="1"/>
  <c r="AC19" i="1"/>
  <c r="BW19" i="1" s="1"/>
  <c r="F19" i="1" s="1"/>
  <c r="BV19" i="1"/>
  <c r="AC25" i="1"/>
  <c r="BW25" i="1" s="1"/>
  <c r="F25" i="1" s="1"/>
  <c r="BV25" i="1"/>
  <c r="AC96" i="1"/>
  <c r="BW96" i="1" s="1"/>
  <c r="F96" i="1" s="1"/>
  <c r="BV96" i="1"/>
  <c r="AC95" i="1"/>
  <c r="BW95" i="1" s="1"/>
  <c r="F95" i="1" s="1"/>
  <c r="BV95" i="1"/>
  <c r="AC75" i="1"/>
  <c r="BW75" i="1" s="1"/>
  <c r="F75" i="1" s="1"/>
  <c r="BV75" i="1"/>
  <c r="AC53" i="1"/>
  <c r="BW53" i="1" s="1"/>
  <c r="F53" i="1" s="1"/>
  <c r="BV53" i="1"/>
  <c r="AC86" i="1"/>
  <c r="BW86" i="1" s="1"/>
  <c r="F86" i="1" s="1"/>
  <c r="BV86" i="1"/>
  <c r="AC84" i="1"/>
  <c r="BW84" i="1" s="1"/>
  <c r="F84" i="1" s="1"/>
  <c r="BV84" i="1"/>
  <c r="AC50" i="1"/>
  <c r="BW50" i="1" s="1"/>
  <c r="F50" i="1" s="1"/>
  <c r="BV50" i="1"/>
  <c r="AC44" i="1"/>
  <c r="BW44" i="1" s="1"/>
  <c r="F44" i="1" s="1"/>
  <c r="BV44" i="1"/>
  <c r="AC66" i="1"/>
  <c r="BW66" i="1" s="1"/>
  <c r="F66" i="1" s="1"/>
  <c r="BV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tc={8711E8C4-D116-471B-AD6F-A35E9F3D6080}</author>
    <author>tc={F68D6FB4-7805-4CE4-AE05-6F306C7364F4}</author>
    <author>tc={10BC149D-4CEC-4F3E-B590-E7F5569A14C7}</author>
    <author>tc={75060FBC-510C-4AD4-95A1-9702671B02F5}</author>
    <author>tc={614AE440-700C-4966-B1BC-1B6D63C1968D}</author>
    <author>tc={640D83A9-A17A-4750-8D83-880ED91E54D0}</author>
    <author>tc={959957ED-FD73-4BE4-AE79-46BEAC393D5C}</author>
    <author>tc={E4E3CABA-D57E-4D65-8CBB-AFA5DAEDC32A}</author>
    <author>tc={B917E0E3-9496-40D3-9A13-3BFADB81C05B}</author>
    <author>tc={71BED28F-DC8B-45A4-95DD-0768138C5F2F}</author>
    <author>tc={443D4CC6-276C-4F4C-9696-96646A58C7AB}</author>
    <author>tc={045DB2DC-1534-4184-AD1D-D304296CDFDA}</author>
    <author>tc={D7105A98-3398-4F5A-AD28-6956DE38496A}</author>
    <author>tc={D3E58AA3-082A-4D9F-A869-A8A56CBCB3D4}</author>
    <author>tc={C45DAF43-64FD-466A-A0EF-A52886705711}</author>
    <author>tc={FC48EE43-CAD4-40C4-AA86-B088032F53C5}</author>
    <author>tc={781B1428-A2C4-4541-B986-6E2AA81A848F}</author>
    <author>tc={91BE3E8A-2BEB-4DEE-8A8D-8D7EFFE6DEB3}</author>
    <author>tc={F02B92C8-D861-4AF4-A89F-FB57DEDC8DA8}</author>
    <author>tc={BE661C0C-5259-4D95-BF68-561238D33FC8}</author>
    <author>tc={DD2C7C8B-8FA7-4048-A64F-1783DE8D71F4}</author>
    <author>tc={A17432D3-2B33-4BEB-AA07-42525B2E6C46}</author>
  </authors>
  <commentList>
    <comment ref="T26" authorId="0" shapeId="0" xr:uid="{8711E8C4-D116-471B-AD6F-A35E9F3D6080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  = 0</t>
      </text>
    </comment>
    <comment ref="T40" authorId="1" shapeId="0" xr:uid="{F68D6FB4-7805-4CE4-AE05-6F306C7364F4}">
      <text>
        <t>[Threaded comment]
Your version of Excel allows you to read this threaded comment; however, any edits to it will get removed if the file is opened in a newer version of Excel. Learn more: https://go.microsoft.com/fwlink/?linkid=870924
Comment:
    urban typical</t>
      </text>
    </comment>
    <comment ref="AB40" authorId="2" shapeId="0" xr:uid="{10BC149D-4CEC-4F3E-B590-E7F5569A14C7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 = 0</t>
      </text>
    </comment>
    <comment ref="T43" authorId="3" shapeId="0" xr:uid="{75060FBC-510C-4AD4-95A1-9702671B02F5}">
      <text>
        <t>[Threaded comment]
Your version of Excel allows you to read this threaded comment; however, any edits to it will get removed if the file is opened in a newer version of Excel. Learn more: https://go.microsoft.com/fwlink/?linkid=870924
Comment:
    urban typical</t>
      </text>
    </comment>
    <comment ref="T44" authorId="4" shapeId="0" xr:uid="{614AE440-700C-4966-B1BC-1B6D63C1968D}">
      <text>
        <t>[Threaded comment]
Your version of Excel allows you to read this threaded comment; however, any edits to it will get removed if the file is opened in a newer version of Excel. Learn more: https://go.microsoft.com/fwlink/?linkid=870924
Comment:
    urban typical</t>
      </text>
    </comment>
    <comment ref="T54" authorId="5" shapeId="0" xr:uid="{640D83A9-A17A-4750-8D83-880ED91E54D0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  = 0</t>
      </text>
    </comment>
    <comment ref="T55" authorId="6" shapeId="0" xr:uid="{959957ED-FD73-4BE4-AE79-46BEAC393D5C}">
      <text>
        <t>[Threaded comment]
Your version of Excel allows you to read this threaded comment; however, any edits to it will get removed if the file is opened in a newer version of Excel. Learn more: https://go.microsoft.com/fwlink/?linkid=870924
Comment:
    urban typical</t>
      </text>
    </comment>
    <comment ref="AB55" authorId="7" shapeId="0" xr:uid="{E4E3CABA-D57E-4D65-8CBB-AFA5DAEDC32A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 = 0</t>
      </text>
    </comment>
    <comment ref="AB57" authorId="8" shapeId="0" xr:uid="{B917E0E3-9496-40D3-9A13-3BFADB81C05B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 = 0</t>
      </text>
    </comment>
    <comment ref="T59" authorId="9" shapeId="0" xr:uid="{71BED28F-DC8B-45A4-95DD-0768138C5F2F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with urban typical</t>
      </text>
    </comment>
    <comment ref="T65" authorId="10" shapeId="0" xr:uid="{443D4CC6-276C-4F4C-9696-96646A58C7AB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  = 0
Reply:
    updated with urban typical</t>
      </text>
    </comment>
    <comment ref="AB65" authorId="11" shapeId="0" xr:uid="{045DB2DC-1534-4184-AD1D-D304296CDFDA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 = 0</t>
      </text>
    </comment>
    <comment ref="T67" authorId="12" shapeId="0" xr:uid="{D7105A98-3398-4F5A-AD28-6956DE38496A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  = 0
Reply:
    updated with urban typical</t>
      </text>
    </comment>
    <comment ref="AB67" authorId="13" shapeId="0" xr:uid="{D3E58AA3-082A-4D9F-A869-A8A56CBCB3D4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 = 0</t>
      </text>
    </comment>
    <comment ref="T68" authorId="14" shapeId="0" xr:uid="{C45DAF43-64FD-466A-A0EF-A52886705711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 = 0</t>
      </text>
    </comment>
    <comment ref="AB69" authorId="15" shapeId="0" xr:uid="{FC48EE43-CAD4-40C4-AA86-B088032F53C5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 = 0</t>
      </text>
    </comment>
    <comment ref="T79" authorId="16" shapeId="0" xr:uid="{781B1428-A2C4-4541-B986-6E2AA81A848F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  = 0</t>
      </text>
    </comment>
    <comment ref="T82" authorId="17" shapeId="0" xr:uid="{91BE3E8A-2BEB-4DEE-8A8D-8D7EFFE6DEB3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  = 0</t>
      </text>
    </comment>
    <comment ref="AD82" authorId="18" shapeId="0" xr:uid="{F02B92C8-D861-4AF4-A89F-FB57DEDC8DA8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2040= 0</t>
      </text>
    </comment>
    <comment ref="X83" authorId="19" shapeId="0" xr:uid="{BE661C0C-5259-4D95-BF68-561238D33FC8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 = 0</t>
      </text>
    </comment>
    <comment ref="X84" authorId="20" shapeId="0" xr:uid="{DD2C7C8B-8FA7-4048-A64F-1783DE8D71F4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 = 0</t>
      </text>
    </comment>
    <comment ref="X89" authorId="21" shapeId="0" xr:uid="{A17432D3-2B33-4BEB-AA07-42525B2E6C46}">
      <text>
        <t>[Threaded comment]
Your version of Excel allows you to read this threaded comment; however, any edits to it will get removed if the file is opened in a newer version of Excel. Learn more: https://go.microsoft.com/fwlink/?linkid=870924
Comment:
    2040 = 0</t>
      </text>
    </comment>
  </commentList>
</comments>
</file>

<file path=xl/sharedStrings.xml><?xml version="1.0" encoding="utf-8"?>
<sst xmlns="http://schemas.openxmlformats.org/spreadsheetml/2006/main" count="653" uniqueCount="332">
  <si>
    <t xml:space="preserve">Project </t>
  </si>
  <si>
    <t>From</t>
  </si>
  <si>
    <t>To</t>
  </si>
  <si>
    <t>Goals</t>
  </si>
  <si>
    <t>Raw Score</t>
  </si>
  <si>
    <t>Weighted Score</t>
  </si>
  <si>
    <t>1.Ensure the Security of Transportation System for Users</t>
  </si>
  <si>
    <t>2. Protect Environmental Resources</t>
  </si>
  <si>
    <t>Index</t>
  </si>
  <si>
    <t>3. Improve System Continuity and Connectivity</t>
  </si>
  <si>
    <t>5. Promote Freight Movement</t>
  </si>
  <si>
    <t>6. Increase the Safety of Transportation System Users</t>
  </si>
  <si>
    <t>Benfield Road Extension</t>
  </si>
  <si>
    <t>US 41 (SR 90) (Tamiami Trail East)</t>
  </si>
  <si>
    <t>City Gate Boulevard North</t>
  </si>
  <si>
    <t xml:space="preserve">Benfield Road  </t>
  </si>
  <si>
    <t>Rattlesnake-Hammock Ext</t>
  </si>
  <si>
    <t>Big Cypress Parkway</t>
  </si>
  <si>
    <t>Golden Gate Blvd</t>
  </si>
  <si>
    <t>Vanderbilt Beach Road Ext.</t>
  </si>
  <si>
    <t>Oil Well  Road</t>
  </si>
  <si>
    <t>Immokalee Rd</t>
  </si>
  <si>
    <t>Camp Keais Road</t>
  </si>
  <si>
    <t>Pope John Paul Blvd</t>
  </si>
  <si>
    <t xml:space="preserve">Oil Well Road </t>
  </si>
  <si>
    <t xml:space="preserve">Camp Keais Road  </t>
  </si>
  <si>
    <t>Immokalee Road</t>
  </si>
  <si>
    <t>Collier Blvd (CR 951)</t>
  </si>
  <si>
    <t>Golden Gate Main Canal</t>
  </si>
  <si>
    <t>Green Blvd</t>
  </si>
  <si>
    <t>CR 951 Extension (new)</t>
  </si>
  <si>
    <t>Heritage Bay Entrance (Collier Blvd (CR 951) northern terminus)</t>
  </si>
  <si>
    <t>Lee/Collier County Line</t>
  </si>
  <si>
    <t xml:space="preserve">Everglades Boulevard  </t>
  </si>
  <si>
    <t>Randall Blvd</t>
  </si>
  <si>
    <t>South of Oil Well Road</t>
  </si>
  <si>
    <t>Vanderbilt Bch Rd Ext</t>
  </si>
  <si>
    <t>I-75 (SR-93)</t>
  </si>
  <si>
    <t xml:space="preserve">Golden Gate Boulevard  </t>
  </si>
  <si>
    <t>Everglades Blvd</t>
  </si>
  <si>
    <t>Desoto Boulevard</t>
  </si>
  <si>
    <t>Golden Gate Boulevard Ext</t>
  </si>
  <si>
    <t>Desoto Blvd</t>
  </si>
  <si>
    <t xml:space="preserve">Goodlette-Frank Road  </t>
  </si>
  <si>
    <t>Vanderbilt Beach Road</t>
  </si>
  <si>
    <t xml:space="preserve">Immokalee Road  </t>
  </si>
  <si>
    <t xml:space="preserve">Green Boulevard  </t>
  </si>
  <si>
    <t>Santa Barbara/ Logan Boulevard</t>
  </si>
  <si>
    <t>Sunshine Boulevard</t>
  </si>
  <si>
    <t>Green Boulevard Ext / 16th Ave SW</t>
  </si>
  <si>
    <t xml:space="preserve">23rd St SW </t>
  </si>
  <si>
    <t>CR 951</t>
  </si>
  <si>
    <t>Wilson Blvd Ext</t>
  </si>
  <si>
    <t>Immokalee Rd (CR 846)</t>
  </si>
  <si>
    <t>Camp Keais Rd</t>
  </si>
  <si>
    <t>Carver St</t>
  </si>
  <si>
    <t>SR 29</t>
  </si>
  <si>
    <t>Airpark Blvd</t>
  </si>
  <si>
    <t>Keane Avenue</t>
  </si>
  <si>
    <t>Inez Rd</t>
  </si>
  <si>
    <t>Wilson Blvd Ext.</t>
  </si>
  <si>
    <t>Little League Rd. Ext.</t>
  </si>
  <si>
    <t>SR-82</t>
  </si>
  <si>
    <t>Westclox St.</t>
  </si>
  <si>
    <t xml:space="preserve">Logan Boulevard  </t>
  </si>
  <si>
    <t xml:space="preserve">Green Boulevard </t>
  </si>
  <si>
    <t xml:space="preserve">Pine Ridge Road  </t>
  </si>
  <si>
    <t>Pine Ridge Road</t>
  </si>
  <si>
    <t>Oil Well Road / CR 858</t>
  </si>
  <si>
    <t>Oil Well Grade Rd</t>
  </si>
  <si>
    <t>Ave Maria Entrance</t>
  </si>
  <si>
    <t>Old US 41</t>
  </si>
  <si>
    <t>US 41 (SR 45)</t>
  </si>
  <si>
    <t xml:space="preserve">Orange Blossom Drive  </t>
  </si>
  <si>
    <t xml:space="preserve">Airport Pulling Road </t>
  </si>
  <si>
    <t xml:space="preserve">Livingston Road  </t>
  </si>
  <si>
    <t>Randall Boulevard</t>
  </si>
  <si>
    <t>8th St NE</t>
  </si>
  <si>
    <t xml:space="preserve">Santa Barbara Boulevard  </t>
  </si>
  <si>
    <t>Painted Leaf Lane</t>
  </si>
  <si>
    <t>Vanderbilt Beach Road Ext</t>
  </si>
  <si>
    <t>Collier Boulevard</t>
  </si>
  <si>
    <t>Curry Canal</t>
  </si>
  <si>
    <t>Wilson</t>
  </si>
  <si>
    <t>16th St</t>
  </si>
  <si>
    <t>Westclox Street Extension</t>
  </si>
  <si>
    <t xml:space="preserve">Little League Road </t>
  </si>
  <si>
    <t>West of Carson Road</t>
  </si>
  <si>
    <t>Wilson Blvd</t>
  </si>
  <si>
    <t>Golden Gate Boulevard</t>
  </si>
  <si>
    <t xml:space="preserve">Immokalee Rd  </t>
  </si>
  <si>
    <t xml:space="preserve">Keane Ave </t>
  </si>
  <si>
    <t>Immokalee Rd intersection</t>
  </si>
  <si>
    <t>Livingston Rd</t>
  </si>
  <si>
    <t>Veterans Memorial Blvd Extension</t>
  </si>
  <si>
    <t>Strand Blvd</t>
  </si>
  <si>
    <t>I-75</t>
  </si>
  <si>
    <t>Big Cypress Parkway intersection (new)</t>
  </si>
  <si>
    <t>Oil Well Rd / CR 858</t>
  </si>
  <si>
    <t>Green Boulevard Extension</t>
  </si>
  <si>
    <t>16th</t>
  </si>
  <si>
    <t>Golden Gate Parkway intersection</t>
  </si>
  <si>
    <t>Immokalee Rd (CR 846) intersection</t>
  </si>
  <si>
    <t xml:space="preserve">Wilson Blvd </t>
  </si>
  <si>
    <t>Vanderbilt Drive</t>
  </si>
  <si>
    <t>Woods Edge Parkway</t>
  </si>
  <si>
    <t>Pine Ridge Rd intersection</t>
  </si>
  <si>
    <t>Gulf Pavilion Dr</t>
  </si>
  <si>
    <t>Bridge @ 47th Avenue NE</t>
  </si>
  <si>
    <t>West of Everglades Boulevard</t>
  </si>
  <si>
    <t>Bridge @ Wilson Boulevard</t>
  </si>
  <si>
    <t>South of 33rd Avenue NE</t>
  </si>
  <si>
    <t>Bridge @ 18th Ave NE</t>
  </si>
  <si>
    <t>between Wilson Boulevard N and 8th Street NE</t>
  </si>
  <si>
    <t>between 8th Street NE and 16th Street NE</t>
  </si>
  <si>
    <t>Bridge @ 13th Street NW</t>
  </si>
  <si>
    <t>north end at proposed Vanderbilt Beach Road Extension</t>
  </si>
  <si>
    <t>Bridge @ 16th Street SE</t>
  </si>
  <si>
    <t>South end</t>
  </si>
  <si>
    <t>Bridge @ Location TBD - Assume 10th Avenue SE</t>
  </si>
  <si>
    <t>East of Everglades Blvd</t>
  </si>
  <si>
    <t>Bridge @Wilson Boulevard South, south end</t>
  </si>
  <si>
    <t>Bridge @ 62nd Avenue NE</t>
  </si>
  <si>
    <t xml:space="preserve"> West of 40th Street NE</t>
  </si>
  <si>
    <t xml:space="preserve">Pine Ridge Rd </t>
  </si>
  <si>
    <t>Vanderbilt Beach Rd</t>
  </si>
  <si>
    <t>Veterans Memorial Blvd</t>
  </si>
  <si>
    <t>I-75 (SR-93) Managed (Toll) Lanes</t>
  </si>
  <si>
    <t xml:space="preserve">Collier/Lee County Line  </t>
  </si>
  <si>
    <t>SR 82</t>
  </si>
  <si>
    <t>Collier/Hendry Line</t>
  </si>
  <si>
    <t>Oil Well Rd</t>
  </si>
  <si>
    <t>I-75 (SR 93)</t>
  </si>
  <si>
    <t xml:space="preserve">Oil Well Rd </t>
  </si>
  <si>
    <t>9th St</t>
  </si>
  <si>
    <t>Immokalee Drive</t>
  </si>
  <si>
    <t xml:space="preserve">SR 29  </t>
  </si>
  <si>
    <t xml:space="preserve">New Market Road North   </t>
  </si>
  <si>
    <t>North of SR-82</t>
  </si>
  <si>
    <t>SR 29/New Market Road W - New Road</t>
  </si>
  <si>
    <t xml:space="preserve">New Market Road North  </t>
  </si>
  <si>
    <t>Agriculture Way</t>
  </si>
  <si>
    <t>CR 846 E</t>
  </si>
  <si>
    <t>Sunniland Nursery Rd</t>
  </si>
  <si>
    <t>SR 84 (Davis Blvd)</t>
  </si>
  <si>
    <t>Airport Pulling Rd</t>
  </si>
  <si>
    <t>Santa Barbara Blvd</t>
  </si>
  <si>
    <t>Collier Blvd (SR 951)</t>
  </si>
  <si>
    <t>South of Manatee Rd</t>
  </si>
  <si>
    <t>North of Tower Rd</t>
  </si>
  <si>
    <t>Greenway Rd</t>
  </si>
  <si>
    <t>6 L Farm Rd</t>
  </si>
  <si>
    <t>New 2-Lane Road (ROW Expandable to 4-Lanes); east of Desoto Blvd</t>
  </si>
  <si>
    <t>REMOVE: New 2-Lane Road (ROW Expandable to 4-Lanes); east of Desoto Blvd</t>
  </si>
  <si>
    <t>2-Lane Roadway to 4 Lanes with Outside Paved Shoulder (Includes M&amp;R of existing pavement)</t>
  </si>
  <si>
    <t xml:space="preserve">Expand from 2-Lane Undivided to 4-Lane Divided Arterial  </t>
  </si>
  <si>
    <t>4-Lane Roadway to 6 Lanes with Sidewalk, Bike Lanes, and Curb &amp; Gutter (Includes M&amp;R of existing pavement)</t>
  </si>
  <si>
    <t xml:space="preserve">REMOVE: New 2-lane Arterial to Bonita Beach Road </t>
  </si>
  <si>
    <t xml:space="preserve">REMOVE: Expand from 2-Lane Undivided to 4-Lane Divided Arterial  </t>
  </si>
  <si>
    <t xml:space="preserve">REMOVE: New 4-Lane Road </t>
  </si>
  <si>
    <t>REMOVE: Expand from 2-Lane Undivided to 4-Lane Divided Collector</t>
  </si>
  <si>
    <t>REMOVE: New 2-Lane Collector  (Future Study Area)</t>
  </si>
  <si>
    <t>REMOVE: New 4-Lane Divided Collector  (Future Study Area)</t>
  </si>
  <si>
    <t xml:space="preserve">REMOVE: New 2-Lane Collector  </t>
  </si>
  <si>
    <t>2-Lane Roadway to 4 Lanes with Sidewalks, Bike Lanes, and Curb &amp; Gutter (Includes M&amp;R of existing pavement)</t>
  </si>
  <si>
    <t>REMOVE: 2-Lane Roadway to 4 Lanes with Sidewalks, Bike Lanes, and Curb &amp; Gutter (Includes M&amp;R of existing pavement)</t>
  </si>
  <si>
    <t>REMOVE: New 2-Lane Undivided Collector - name change at Inez to Brantley for short way (dirt road)  (Future Study Area)</t>
  </si>
  <si>
    <t>REMOVE: New 2-lane roadway</t>
  </si>
  <si>
    <t xml:space="preserve">REMOVE: Expand from 4-Lane Divided to 6-Lane Divided Arterial  </t>
  </si>
  <si>
    <t xml:space="preserve">REMOVE: Expand from 2-Lane Undivided to 4-Lane Divided Major Collector  </t>
  </si>
  <si>
    <t xml:space="preserve">Expand from 2-Lane Undivided to 4-Lane Divided Major Collector  </t>
  </si>
  <si>
    <t xml:space="preserve">2-Lane Roadway to 6 Lanes with Outside Paved Shoulders </t>
  </si>
  <si>
    <t xml:space="preserve">Expand from 2-Lane Undivided to 6-Lane Divided Arterial  </t>
  </si>
  <si>
    <t>REMOVE: Ultimate Intersection Improvement: Overpass - 2 lanes WB Randall to WB Immokalee; see #41B Randall Blvd from Immokalee to 8th St.  Widen to 6 Lane</t>
  </si>
  <si>
    <t>Randall Blvd from Immokalee to 8th St.  Widen to 6 Lane</t>
  </si>
  <si>
    <t>2-Lane Roadway to 6 Lanes with Outside Paved Shoulder</t>
  </si>
  <si>
    <t>REMOVE: 2-Lane Roadway to 4 Lanes with Outside Paved Shoulder</t>
  </si>
  <si>
    <t xml:space="preserve">REMOVE: New 4-Lane Roadway with Outside Paved Shoulder </t>
  </si>
  <si>
    <t xml:space="preserve">Expand from 4-Lane Divided to 6-Lane Divided Arterial  </t>
  </si>
  <si>
    <t>4 lane to 6 lanes (complete 6 laning)</t>
  </si>
  <si>
    <t>2 lane roadway in a 4 lane footprint</t>
  </si>
  <si>
    <t>REMOVE: New 2-Lane Road</t>
  </si>
  <si>
    <t>2-Lane Roadway to 4 Lanes</t>
  </si>
  <si>
    <t>2 lane in a 4 lane footprint</t>
  </si>
  <si>
    <t>Proposed Overpass (Immokalee over Livingston Rd) [SPUI]</t>
  </si>
  <si>
    <t>REMOVE: New 4 lane</t>
  </si>
  <si>
    <t>New at-grade intersection</t>
  </si>
  <si>
    <t>no improvement; TAZ connector corrected.</t>
  </si>
  <si>
    <t>REMOVE: New 2 lanes</t>
  </si>
  <si>
    <t>4 lanes (under construction)</t>
  </si>
  <si>
    <t>Existing Overpass (GGP over Airport Bl)</t>
  </si>
  <si>
    <t>Proposed Overpass (Immokalee over Collier Blvd) [SPUI]</t>
  </si>
  <si>
    <t>Proposed Overpass (Immokalee over Wilson Blvd) [SPUI]</t>
  </si>
  <si>
    <t>REMOVE: Expand to 4 lanes</t>
  </si>
  <si>
    <t>Intersection Improvement</t>
  </si>
  <si>
    <t>Overpass - GGP over Livingston [SPUI]</t>
  </si>
  <si>
    <t>Constrained to 4 lanes</t>
  </si>
  <si>
    <t>Expand to 6 lanes (in design)</t>
  </si>
  <si>
    <t>New Bridge over Canal</t>
  </si>
  <si>
    <t>4 to 6 lanes</t>
  </si>
  <si>
    <t>Further Study Required [(New) 2-Lane Ramp]</t>
  </si>
  <si>
    <t>Interchange improvements are in design [SPUI]</t>
  </si>
  <si>
    <t>Intersection Traffic Signalization (DDI proposed)</t>
  </si>
  <si>
    <t>New Interchange  - Partial (to / from the  North)</t>
  </si>
  <si>
    <t>New Partial interchange</t>
  </si>
  <si>
    <t xml:space="preserve">REMOVE: Expand from 4 to 6-Lane Freeway  </t>
  </si>
  <si>
    <t>2-Lane Roadway to 4 Lanes with Paved Shoulders (Includes M&amp;R of existing pavement)</t>
  </si>
  <si>
    <t xml:space="preserve">Expand from 2-Lane Undivided with center turn lane to 4-Lane Divided Arterial  </t>
  </si>
  <si>
    <t>4-Lane divided</t>
  </si>
  <si>
    <t>4-Lane Roadway to 6 Lanes with Sidewalks, Bike Lanes , and Curb &amp; Gutter with Inside Paved Shoulder (Includes M&amp;R of existing pavement)</t>
  </si>
  <si>
    <t>4-Lane Roadway to 6 Lanes with Sidewalks, Bike Lanes, and Curb &amp; Gutter (Includes M&amp;R of existing pavement)</t>
  </si>
  <si>
    <t>At-grade Intersection improvements</t>
  </si>
  <si>
    <t>2-Lane Roadway to 4 Lanes with Outside Paved Shoulders (Includes M&amp;R of existing pavement)</t>
  </si>
  <si>
    <t>Single Point Urban Interchange (SPUI) - Mainline Over Crossroad</t>
  </si>
  <si>
    <t>Further Study Required</t>
  </si>
  <si>
    <t>41A</t>
  </si>
  <si>
    <t>41B</t>
  </si>
  <si>
    <t>61A</t>
  </si>
  <si>
    <t>61B</t>
  </si>
  <si>
    <t>61C</t>
  </si>
  <si>
    <t>--</t>
  </si>
  <si>
    <t># of Existing Lanes</t>
  </si>
  <si>
    <t>-</t>
  </si>
  <si>
    <t>8. Promote the Integrated Planning of Transportation and Land Use</t>
  </si>
  <si>
    <t>9. Promote Sustainability in the Planning of Transportation and Land Use</t>
  </si>
  <si>
    <t>Project benefits low income areas and improves sustainability through increased housing choices and reduced auto dependency</t>
  </si>
  <si>
    <t>10. Consider Climate Change Vulnerability and Risk in Transportation Decision Making</t>
  </si>
  <si>
    <t>Project promotes transportation infrastructure resiliency in the face of climate change and sea level rise</t>
  </si>
  <si>
    <t>11. Consider Autonomous and Connected Vehicles (A/V) Technology in the Future</t>
  </si>
  <si>
    <t>Utilize technological improvements (Intelligent Transportation Systems, Transit Signal Priority, etc.)</t>
  </si>
  <si>
    <t>North of I-75</t>
  </si>
  <si>
    <t>Yes = 5
No = 0</t>
  </si>
  <si>
    <t>Is the roadway an evacuation route?
Yes = 5
No = 0</t>
  </si>
  <si>
    <t>Project in high risk area=5
Not in high risk area=0</t>
  </si>
  <si>
    <t>Within 0.5 miles of Conservation Areas/Preserves lands?
Yes = -1
No = 0</t>
  </si>
  <si>
    <t>No impact = 0
0 - 10 acres =  -1
11 - 20 acres = -2
21 - 30 =- -3
31 - 40 =- -4 
40 or more =- -5 (max)</t>
  </si>
  <si>
    <t>No impact = 0
0 - 5 acres =  -1
6 - 10 acres = -2
11 - 15 =- -3
15 - 20 =- -4 
21 or more  =- -5 (max)</t>
  </si>
  <si>
    <t>Is the roadway a freight route?
Yes = 5
No = 0</t>
  </si>
  <si>
    <t>High crash location or segment?
Yes = 5
No = 0</t>
  </si>
  <si>
    <t>High crash location or segment for bike/pedestrian conflicts?
Yes = 5
No = 0</t>
  </si>
  <si>
    <t>Yes=5
No=0</t>
  </si>
  <si>
    <t>TIP identifies as high priority 
Yes = 5
No = 0</t>
  </si>
  <si>
    <t>Project in target area=5
Project not in target area=0</t>
  </si>
  <si>
    <t>New</t>
  </si>
  <si>
    <t>Does the project close a capacity gap in an existing facility?
Yes = 5
No = 0</t>
  </si>
  <si>
    <t>Does the project close a capacity gap with a new facility?
Yes = 5
No = 0</t>
  </si>
  <si>
    <t>New evacuation route = 5</t>
  </si>
  <si>
    <t>4. Reduce Roadway Congestion - TBD</t>
  </si>
  <si>
    <t>7. Promote Multimodal Solutions - this is not applicable</t>
  </si>
  <si>
    <t>No</t>
  </si>
  <si>
    <t>Reduce existing congestion
4A - Improvement to an existing deficient facility, or improvement to a new or neighboring facility intended to relieve an existing deficient facility</t>
  </si>
  <si>
    <t>Does the project increase capacity or provide relief to a parallel facility?
Yes = 5
No = 0</t>
  </si>
  <si>
    <t>Did capacity ratio (AADT/LOS D service volumes) decrease? (compare 2045 E+C to Alt 2 traffic model plots)
Yes = 5
No = 0</t>
  </si>
  <si>
    <t>Unweighted</t>
  </si>
  <si>
    <t>Weighted</t>
  </si>
  <si>
    <t>Logan Blvd S</t>
  </si>
  <si>
    <t>Critical Needs Intersection @ I-75</t>
  </si>
  <si>
    <t>Golden Gate Parkway @ I-75</t>
  </si>
  <si>
    <t>Collier Blvd (SR 951) @ I-75</t>
  </si>
  <si>
    <t>Pine Ridge Rd @ I-75</t>
  </si>
  <si>
    <t>Immokalee Rd @ I-75</t>
  </si>
  <si>
    <t>Critical Needs Intersection @ US 41</t>
  </si>
  <si>
    <t>Goodlette Rd @ US 41</t>
  </si>
  <si>
    <t>Collier Blvd (SR 951) @ US 41</t>
  </si>
  <si>
    <t>Immokalee Road @ US 41</t>
  </si>
  <si>
    <t>Immokalee Road @ Randall Blvd</t>
  </si>
  <si>
    <t>Critical Needs Intersection @ Immokalee Rd</t>
  </si>
  <si>
    <t>Reduce existing congestion
4B - To what extent will poor LOS intersections, and roadway segments be improved?</t>
  </si>
  <si>
    <t xml:space="preserve">Wilson Blvd Ext </t>
  </si>
  <si>
    <t>23rd Street SW</t>
  </si>
  <si>
    <t xml:space="preserve">Everglades Boulevard </t>
  </si>
  <si>
    <t>Randall Boulevard Ext.</t>
  </si>
  <si>
    <t>US 41</t>
  </si>
  <si>
    <t>Improves access=5
Does not improve access=0</t>
  </si>
  <si>
    <t>2040 RANK</t>
  </si>
  <si>
    <t>2045 RANK</t>
  </si>
  <si>
    <t>2045 Map ID</t>
  </si>
  <si>
    <t>TEST = max score</t>
  </si>
  <si>
    <t>Highest unweighted score = 145</t>
  </si>
  <si>
    <t>Highest Weighted score =  500</t>
  </si>
  <si>
    <t>Weighting (out of 100):</t>
  </si>
  <si>
    <t>Performance Measures:</t>
  </si>
  <si>
    <t>Evaluation Criteria:</t>
  </si>
  <si>
    <t>HIDE TEST</t>
  </si>
  <si>
    <t>Rank Delta</t>
  </si>
  <si>
    <t>The Lords Way</t>
  </si>
  <si>
    <t>Alt 3  # Lanes Coded in Traffic Model</t>
  </si>
  <si>
    <t>REMOVE:New 2 lane roadway in a 4 lane footprint</t>
  </si>
  <si>
    <t>New Full Interchange (currently not in SIS 2045 - TBD)</t>
  </si>
  <si>
    <t>New 4-Lanes Express (Toll) Lanes with slip-ramp locations connecting to general purpose lanes (pending SIS 2045 update)</t>
  </si>
  <si>
    <t>2045 Weighted Score</t>
  </si>
  <si>
    <t>2A - Amount of wetland encroachment based on NWI</t>
  </si>
  <si>
    <t>2B - Proximity to protected natural areas (0.5 mile)</t>
  </si>
  <si>
    <r>
      <t xml:space="preserve">2C -Amount of habitat encroachment based on </t>
    </r>
    <r>
      <rPr>
        <u/>
        <sz val="11"/>
        <color theme="1"/>
        <rFont val="Calibri"/>
        <family val="2"/>
        <scheme val="minor"/>
      </rPr>
      <t>secondary</t>
    </r>
    <r>
      <rPr>
        <sz val="11"/>
        <color theme="1"/>
        <rFont val="Calibri"/>
        <family val="2"/>
        <scheme val="minor"/>
      </rPr>
      <t xml:space="preserve"> panther habitat</t>
    </r>
  </si>
  <si>
    <r>
      <t xml:space="preserve">2D - Amount of habitat encroachment based on </t>
    </r>
    <r>
      <rPr>
        <u/>
        <sz val="11"/>
        <color theme="1"/>
        <rFont val="Calibri"/>
        <family val="2"/>
        <scheme val="minor"/>
      </rPr>
      <t>primary</t>
    </r>
    <r>
      <rPr>
        <sz val="11"/>
        <color theme="1"/>
        <rFont val="Calibri"/>
        <family val="2"/>
        <scheme val="minor"/>
      </rPr>
      <t xml:space="preserve"> panther habitat</t>
    </r>
  </si>
  <si>
    <t>I-75 (SR-93) Interchange (new)(not in SIS)</t>
  </si>
  <si>
    <t>I-75 (SR-93) (not in SIS)</t>
  </si>
  <si>
    <t>I-75 (SR-93) Interchange (new) (not in SIS)</t>
  </si>
  <si>
    <t>Outside = 5
No improvement = 0</t>
  </si>
  <si>
    <t>Improve Access = 5
No improvement = 0</t>
  </si>
  <si>
    <t>Improvement W/I=5
No improvement W/I=10</t>
  </si>
  <si>
    <t>Improvement W/I 0.25 miles=5
Improvement not w/I 0.25 mile=0</t>
  </si>
  <si>
    <t>New or improved trail=5
No new or improved trail=0</t>
  </si>
  <si>
    <t>Major Improvement = 5
Minor Improvement = 3
No improvement = 0</t>
  </si>
  <si>
    <t>Blue = FDOT Project</t>
  </si>
  <si>
    <t>Green = Project is listed in 2045 Alternative 3 (draft cost feasible network)</t>
  </si>
  <si>
    <t xml:space="preserve">REMOVE: expand from 2-Lane Undivided to 4-Lane Divided Major Collector  </t>
  </si>
  <si>
    <t>travel modes improved=5
travel modes not improved=0</t>
  </si>
  <si>
    <t>New Alignment (do not delete column)</t>
  </si>
  <si>
    <t>LAST UPDATED: 6/30/20</t>
  </si>
  <si>
    <t>Description
(REMOVE = not included in draft cost feasible Alternative 3 network)</t>
  </si>
  <si>
    <t>1A - Improves Evacuation Routes</t>
  </si>
  <si>
    <t>1B - Provides Enhanced or potential new evacuation routes</t>
  </si>
  <si>
    <t>3A - Improvements to existing infrastructure</t>
  </si>
  <si>
    <t>3B - The project is a new facility that improves connectivity</t>
  </si>
  <si>
    <t>5 -Project enhances the facility identified as a major freight route</t>
  </si>
  <si>
    <t>6A - Enhances safety of transportation system users</t>
  </si>
  <si>
    <t>6B - Improves facility or intersection identified as having a high crash occurrence or a fatality</t>
  </si>
  <si>
    <t xml:space="preserve">6C- Traffic calming </t>
  </si>
  <si>
    <t>6D - Safety improvements that improve or reduce vehicular conflicts with bicycles and pedestrians</t>
  </si>
  <si>
    <t>7A - Trail improvements</t>
  </si>
  <si>
    <t>7B - Multimodal improvement near health care, educational, recreational, and/or cultural facilities</t>
  </si>
  <si>
    <t>7C - Multimodal improvement to low socioeconomic neighborhoods (poverty &gt;10%)</t>
  </si>
  <si>
    <t>7D - Transit improvements outside of current service area(SA) or within a CRA</t>
  </si>
  <si>
    <t>7E - Bicycle or pedestrian improvement to transit access</t>
  </si>
  <si>
    <t>7F - Bicycle/pedestrian infrastructure separation from vehicle travel lanes</t>
  </si>
  <si>
    <t>8A - Improve access to regional travel (e.g. Interstates, Airports, Ports, and SIS)</t>
  </si>
  <si>
    <t>8B - Improve access to tourist destinations</t>
  </si>
  <si>
    <t>8C - Support Targeted redevelopments or CRAs (multimodal and/or vehicle improvements)</t>
  </si>
  <si>
    <t>8D - Identified as a priority in partner agency plans (City, Transit, MPO, etc.)</t>
  </si>
  <si>
    <t>8E - Vehicle or freight improvement to an intermodal facility</t>
  </si>
  <si>
    <t>Red= Dropped in ranking =  delta is 15 or greater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</si>
</sst>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2C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4C9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D5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2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3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/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/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/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/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/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/>
    <xf numFmtId="0" fontId="0" fillId="13" borderId="1" xfId="0" applyFill="1" applyBorder="1" applyAlignment="1">
      <alignment horizontal="center" vertical="center" wrapText="1"/>
    </xf>
    <xf numFmtId="0" fontId="0" fillId="13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quotePrefix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5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right"/>
    </xf>
    <xf numFmtId="0" fontId="0" fillId="6" borderId="1" xfId="0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15" borderId="3" xfId="0" applyFill="1" applyBorder="1"/>
    <xf numFmtId="0" fontId="0" fillId="15" borderId="1" xfId="0" applyFill="1" applyBorder="1" applyAlignment="1">
      <alignment horizontal="center" vertical="center" wrapText="1"/>
    </xf>
    <xf numFmtId="164" fontId="0" fillId="15" borderId="1" xfId="0" applyNumberFormat="1" applyFill="1" applyBorder="1" applyAlignment="1">
      <alignment horizontal="center" vertical="center" wrapText="1"/>
    </xf>
    <xf numFmtId="0" fontId="0" fillId="15" borderId="1" xfId="0" applyFill="1" applyBorder="1"/>
    <xf numFmtId="0" fontId="0" fillId="16" borderId="0" xfId="0" applyFill="1"/>
    <xf numFmtId="0" fontId="0" fillId="16" borderId="1" xfId="0" applyFill="1" applyBorder="1" applyAlignment="1">
      <alignment horizontal="center" vertical="center" wrapText="1"/>
    </xf>
    <xf numFmtId="164" fontId="0" fillId="16" borderId="1" xfId="0" applyNumberFormat="1" applyFill="1" applyBorder="1" applyAlignment="1">
      <alignment horizontal="center" vertical="center" wrapText="1"/>
    </xf>
    <xf numFmtId="0" fontId="0" fillId="16" borderId="1" xfId="0" applyFill="1" applyBorder="1"/>
    <xf numFmtId="0" fontId="0" fillId="13" borderId="2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0" fontId="0" fillId="0" borderId="1" xfId="0" applyFill="1" applyBorder="1"/>
    <xf numFmtId="0" fontId="5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43" fontId="0" fillId="0" borderId="7" xfId="1" applyFont="1" applyFill="1" applyBorder="1"/>
    <xf numFmtId="0" fontId="0" fillId="0" borderId="8" xfId="0" applyFill="1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quotePrefix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18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0" xfId="0" applyFont="1"/>
    <xf numFmtId="0" fontId="10" fillId="7" borderId="1" xfId="0" applyFont="1" applyFill="1" applyBorder="1"/>
    <xf numFmtId="164" fontId="10" fillId="3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right"/>
    </xf>
    <xf numFmtId="0" fontId="10" fillId="5" borderId="1" xfId="0" applyFont="1" applyFill="1" applyBorder="1"/>
    <xf numFmtId="0" fontId="10" fillId="6" borderId="1" xfId="0" applyFont="1" applyFill="1" applyBorder="1" applyAlignment="1">
      <alignment horizontal="right" vertical="center"/>
    </xf>
    <xf numFmtId="0" fontId="10" fillId="15" borderId="1" xfId="0" applyFont="1" applyFill="1" applyBorder="1"/>
    <xf numFmtId="164" fontId="10" fillId="15" borderId="1" xfId="0" applyNumberFormat="1" applyFont="1" applyFill="1" applyBorder="1" applyAlignment="1">
      <alignment horizontal="center" vertical="center" wrapText="1"/>
    </xf>
    <xf numFmtId="0" fontId="10" fillId="16" borderId="1" xfId="0" applyFont="1" applyFill="1" applyBorder="1"/>
    <xf numFmtId="164" fontId="10" fillId="16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/>
    <xf numFmtId="0" fontId="10" fillId="9" borderId="1" xfId="0" applyFont="1" applyFill="1" applyBorder="1"/>
    <xf numFmtId="0" fontId="10" fillId="10" borderId="1" xfId="0" applyFont="1" applyFill="1" applyBorder="1"/>
    <xf numFmtId="0" fontId="10" fillId="11" borderId="1" xfId="0" applyFont="1" applyFill="1" applyBorder="1"/>
    <xf numFmtId="0" fontId="10" fillId="12" borderId="1" xfId="0" applyFont="1" applyFill="1" applyBorder="1"/>
    <xf numFmtId="0" fontId="10" fillId="13" borderId="1" xfId="0" applyFont="1" applyFill="1" applyBorder="1"/>
    <xf numFmtId="164" fontId="10" fillId="3" borderId="2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3" fillId="19" borderId="1" xfId="0" applyFont="1" applyFill="1" applyBorder="1"/>
    <xf numFmtId="0" fontId="1" fillId="19" borderId="0" xfId="0" applyFont="1" applyFill="1" applyAlignment="1">
      <alignment horizontal="center" wrapText="1"/>
    </xf>
    <xf numFmtId="0" fontId="0" fillId="8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18" borderId="0" xfId="0" applyFont="1" applyFill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10" fillId="0" borderId="4" xfId="0" applyFont="1" applyBorder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2" xfId="0" applyBorder="1" applyAlignment="1">
      <alignment wrapText="1"/>
    </xf>
    <xf numFmtId="0" fontId="10" fillId="0" borderId="2" xfId="0" applyFont="1" applyBorder="1" applyAlignment="1">
      <alignment wrapText="1"/>
    </xf>
    <xf numFmtId="0" fontId="1" fillId="17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15" borderId="2" xfId="0" applyFont="1" applyFill="1" applyBorder="1" applyAlignment="1">
      <alignment horizontal="center" vertical="center" wrapText="1"/>
    </xf>
    <xf numFmtId="0" fontId="0" fillId="15" borderId="4" xfId="0" applyFont="1" applyFill="1" applyBorder="1" applyAlignment="1">
      <alignment horizontal="center" vertical="center" wrapText="1"/>
    </xf>
    <xf numFmtId="43" fontId="0" fillId="15" borderId="2" xfId="1" applyFont="1" applyFill="1" applyBorder="1" applyAlignment="1">
      <alignment horizontal="center" vertical="center"/>
    </xf>
    <xf numFmtId="43" fontId="0" fillId="15" borderId="4" xfId="1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16" borderId="2" xfId="0" applyFont="1" applyFill="1" applyBorder="1" applyAlignment="1">
      <alignment horizontal="center" vertical="center" wrapText="1"/>
    </xf>
    <xf numFmtId="0" fontId="0" fillId="16" borderId="4" xfId="0" applyFont="1" applyFill="1" applyBorder="1" applyAlignment="1">
      <alignment horizontal="center" vertical="center" wrapText="1"/>
    </xf>
    <xf numFmtId="43" fontId="0" fillId="16" borderId="2" xfId="1" applyFont="1" applyFill="1" applyBorder="1" applyAlignment="1">
      <alignment horizontal="center" vertical="center"/>
    </xf>
    <xf numFmtId="43" fontId="0" fillId="16" borderId="4" xfId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2" xfId="0" applyFont="1" applyFill="1" applyBorder="1" applyAlignment="1">
      <alignment horizontal="center" vertical="center" wrapText="1"/>
    </xf>
    <xf numFmtId="0" fontId="0" fillId="12" borderId="4" xfId="0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2" xfId="0" applyFont="1" applyFill="1" applyBorder="1" applyAlignment="1">
      <alignment horizontal="center" vertical="center" wrapText="1"/>
    </xf>
    <xf numFmtId="0" fontId="0" fillId="13" borderId="3" xfId="0" applyFont="1" applyFill="1" applyBorder="1" applyAlignment="1">
      <alignment horizontal="center" vertical="center" wrapText="1"/>
    </xf>
    <xf numFmtId="43" fontId="0" fillId="0" borderId="3" xfId="1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0" fontId="0" fillId="11" borderId="4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E2C5"/>
      <color rgb="FF99FFCC"/>
      <color rgb="FFCC99FF"/>
      <color rgb="FFEAD5FF"/>
      <color rgb="FFC5FFFF"/>
      <color rgb="FFFFE4C9"/>
      <color rgb="FFFFCC99"/>
      <color rgb="FFDBB7FF"/>
      <color rgb="FFFFE0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nes, Tara/ORL" id="{55CF27FF-1914-426C-B0D8-7AE83AF804BA}" userId="S::Tara.Jones@jacobs.com::18e16a51-d7a5-4b09-8a76-2aa9732adc3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26" dT="2020-06-27T05:46:57.33" personId="{55CF27FF-1914-426C-B0D8-7AE83AF804BA}" id="{8711E8C4-D116-471B-AD6F-A35E9F3D6080}">
    <text>2040  = 0</text>
  </threadedComment>
  <threadedComment ref="T40" dT="2020-06-30T17:52:49.16" personId="{55CF27FF-1914-426C-B0D8-7AE83AF804BA}" id="{F68D6FB4-7805-4CE4-AE05-6F306C7364F4}">
    <text>urban typical</text>
  </threadedComment>
  <threadedComment ref="AB40" dT="2020-06-27T06:26:49.53" personId="{55CF27FF-1914-426C-B0D8-7AE83AF804BA}" id="{10BC149D-4CEC-4F3E-B590-E7F5569A14C7}">
    <text>2040 = 0</text>
  </threadedComment>
  <threadedComment ref="T43" dT="2020-06-30T17:52:40.54" personId="{55CF27FF-1914-426C-B0D8-7AE83AF804BA}" id="{75060FBC-510C-4AD4-95A1-9702671B02F5}">
    <text>urban typical</text>
  </threadedComment>
  <threadedComment ref="T44" dT="2020-06-30T17:52:46.00" personId="{55CF27FF-1914-426C-B0D8-7AE83AF804BA}" id="{614AE440-700C-4966-B1BC-1B6D63C1968D}">
    <text>urban typical</text>
  </threadedComment>
  <threadedComment ref="T54" dT="2020-06-27T05:50:12.90" personId="{55CF27FF-1914-426C-B0D8-7AE83AF804BA}" id="{640D83A9-A17A-4750-8D83-880ED91E54D0}">
    <text>2040  = 0</text>
  </threadedComment>
  <threadedComment ref="T55" dT="2020-06-30T17:52:51.79" personId="{55CF27FF-1914-426C-B0D8-7AE83AF804BA}" id="{959957ED-FD73-4BE4-AE79-46BEAC393D5C}">
    <text>urban typical</text>
  </threadedComment>
  <threadedComment ref="AB55" dT="2020-06-27T06:26:49.53" personId="{55CF27FF-1914-426C-B0D8-7AE83AF804BA}" id="{E4E3CABA-D57E-4D65-8CBB-AFA5DAEDC32A}">
    <text>2040 = 0</text>
  </threadedComment>
  <threadedComment ref="AB57" dT="2020-06-27T06:26:49.53" personId="{55CF27FF-1914-426C-B0D8-7AE83AF804BA}" id="{B917E0E3-9496-40D3-9A13-3BFADB81C05B}">
    <text>2040 = 0</text>
  </threadedComment>
  <threadedComment ref="T59" dT="2020-06-30T17:46:04.78" personId="{55CF27FF-1914-426C-B0D8-7AE83AF804BA}" id="{71BED28F-DC8B-45A4-95DD-0768138C5F2F}">
    <text>update with urban typical</text>
  </threadedComment>
  <threadedComment ref="T65" dT="2020-06-27T05:46:50.61" personId="{55CF27FF-1914-426C-B0D8-7AE83AF804BA}" id="{443D4CC6-276C-4F4C-9696-96646A58C7AB}">
    <text>2040  = 0</text>
  </threadedComment>
  <threadedComment ref="T65" dT="2020-06-30T17:47:24.95" personId="{55CF27FF-1914-426C-B0D8-7AE83AF804BA}" id="{3254A88B-9704-4390-9AAA-BCFEEF8871A8}" parentId="{443D4CC6-276C-4F4C-9696-96646A58C7AB}">
    <text>updated with urban typical</text>
  </threadedComment>
  <threadedComment ref="AB65" dT="2020-06-27T06:26:49.53" personId="{55CF27FF-1914-426C-B0D8-7AE83AF804BA}" id="{045DB2DC-1534-4184-AD1D-D304296CDFDA}">
    <text>2040 = 0</text>
  </threadedComment>
  <threadedComment ref="T67" dT="2020-06-27T05:46:47.15" personId="{55CF27FF-1914-426C-B0D8-7AE83AF804BA}" id="{D7105A98-3398-4F5A-AD28-6956DE38496A}">
    <text>2040  = 0</text>
  </threadedComment>
  <threadedComment ref="T67" dT="2020-06-30T17:46:48.32" personId="{55CF27FF-1914-426C-B0D8-7AE83AF804BA}" id="{A191252B-E27E-4E25-A013-0537A7F280B2}" parentId="{D7105A98-3398-4F5A-AD28-6956DE38496A}">
    <text>updated with urban typical</text>
  </threadedComment>
  <threadedComment ref="AB67" dT="2020-06-27T06:26:49.53" personId="{55CF27FF-1914-426C-B0D8-7AE83AF804BA}" id="{D3E58AA3-082A-4D9F-A869-A8A56CBCB3D4}">
    <text>2040 = 0</text>
  </threadedComment>
  <threadedComment ref="T68" dT="2020-06-27T05:55:08.95" personId="{55CF27FF-1914-426C-B0D8-7AE83AF804BA}" id="{C45DAF43-64FD-466A-A0EF-A52886705711}">
    <text>2040 = 0</text>
  </threadedComment>
  <threadedComment ref="AB69" dT="2020-06-27T06:26:49.53" personId="{55CF27FF-1914-426C-B0D8-7AE83AF804BA}" id="{FC48EE43-CAD4-40C4-AA86-B088032F53C5}">
    <text>2040 = 0</text>
  </threadedComment>
  <threadedComment ref="T79" dT="2020-06-27T05:50:42.39" personId="{55CF27FF-1914-426C-B0D8-7AE83AF804BA}" id="{781B1428-A2C4-4541-B986-6E2AA81A848F}">
    <text>2040  = 0</text>
  </threadedComment>
  <threadedComment ref="T82" dT="2020-06-27T05:46:40.79" personId="{55CF27FF-1914-426C-B0D8-7AE83AF804BA}" id="{91BE3E8A-2BEB-4DEE-8A8D-8D7EFFE6DEB3}">
    <text>2040  = 0</text>
  </threadedComment>
  <threadedComment ref="AD82" dT="2020-06-27T06:26:08.43" personId="{55CF27FF-1914-426C-B0D8-7AE83AF804BA}" id="{F02B92C8-D861-4AF4-A89F-FB57DEDC8DA8}">
    <text>2040= 0</text>
  </threadedComment>
  <threadedComment ref="X83" dT="2020-06-27T06:20:46.14" personId="{55CF27FF-1914-426C-B0D8-7AE83AF804BA}" id="{BE661C0C-5259-4D95-BF68-561238D33FC8}">
    <text>2040 = 0</text>
  </threadedComment>
  <threadedComment ref="X84" dT="2020-06-27T06:18:22.03" personId="{55CF27FF-1914-426C-B0D8-7AE83AF804BA}" id="{DD2C7C8B-8FA7-4048-A64F-1783DE8D71F4}">
    <text>2040 = 0</text>
  </threadedComment>
  <threadedComment ref="X89" dT="2020-06-27T06:19:41.83" personId="{55CF27FF-1914-426C-B0D8-7AE83AF804BA}" id="{A17432D3-2B33-4BEB-AA07-42525B2E6C46}">
    <text>2040 = 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3405-0DEF-4A26-897C-87B22DDBB280}">
  <dimension ref="A1:BX101"/>
  <sheetViews>
    <sheetView tabSelected="1" topLeftCell="B1" zoomScaleNormal="100" zoomScaleSheetLayoutView="25" workbookViewId="0">
      <selection activeCell="B1" sqref="B1"/>
    </sheetView>
  </sheetViews>
  <sheetFormatPr defaultRowHeight="15" x14ac:dyDescent="0.25"/>
  <cols>
    <col min="1" max="1" width="5.85546875" style="2" hidden="1" customWidth="1"/>
    <col min="2" max="2" width="6.5703125" style="39" customWidth="1"/>
    <col min="3" max="4" width="8.7109375" style="2" customWidth="1"/>
    <col min="5" max="5" width="9.5703125" style="2" customWidth="1"/>
    <col min="6" max="6" width="10" style="2" customWidth="1"/>
    <col min="7" max="7" width="34.28515625" style="81" customWidth="1"/>
    <col min="8" max="8" width="10" hidden="1" customWidth="1"/>
    <col min="9" max="10" width="32.5703125" customWidth="1"/>
    <col min="11" max="11" width="10.140625" customWidth="1"/>
    <col min="12" max="12" width="10.140625" style="2" customWidth="1"/>
    <col min="13" max="13" width="45.28515625" style="128" customWidth="1"/>
    <col min="14" max="14" width="1.85546875" customWidth="1"/>
    <col min="15" max="15" width="28.7109375" customWidth="1"/>
    <col min="16" max="19" width="9.42578125" style="3" customWidth="1"/>
    <col min="20" max="27" width="11.7109375" customWidth="1"/>
    <col min="28" max="28" width="11.7109375" style="2" customWidth="1"/>
    <col min="29" max="31" width="11.7109375" customWidth="1"/>
    <col min="32" max="35" width="11.7109375" style="40" customWidth="1"/>
    <col min="36" max="37" width="11.7109375" style="3" customWidth="1"/>
    <col min="38" max="44" width="14.7109375" customWidth="1"/>
    <col min="45" max="45" width="19" customWidth="1"/>
    <col min="46" max="67" width="12.7109375" customWidth="1"/>
    <col min="68" max="73" width="14.7109375" customWidth="1"/>
    <col min="74" max="81" width="12.7109375" customWidth="1"/>
  </cols>
  <sheetData>
    <row r="1" spans="1:76" ht="69.75" customHeight="1" x14ac:dyDescent="0.25">
      <c r="B1" s="58" t="s">
        <v>309</v>
      </c>
      <c r="N1" s="134" t="s">
        <v>3</v>
      </c>
      <c r="O1" s="135"/>
      <c r="P1" s="144" t="s">
        <v>6</v>
      </c>
      <c r="Q1" s="144"/>
      <c r="R1" s="144"/>
      <c r="S1" s="144"/>
      <c r="T1" s="140" t="s">
        <v>7</v>
      </c>
      <c r="U1" s="140"/>
      <c r="V1" s="140"/>
      <c r="W1" s="140"/>
      <c r="X1" s="140"/>
      <c r="Y1" s="140"/>
      <c r="Z1" s="140"/>
      <c r="AA1" s="141"/>
      <c r="AB1" s="151" t="s">
        <v>9</v>
      </c>
      <c r="AC1" s="152"/>
      <c r="AD1" s="152"/>
      <c r="AE1" s="153"/>
      <c r="AF1" s="154" t="s">
        <v>247</v>
      </c>
      <c r="AG1" s="155"/>
      <c r="AH1" s="155"/>
      <c r="AI1" s="156"/>
      <c r="AJ1" s="167" t="s">
        <v>10</v>
      </c>
      <c r="AK1" s="168"/>
      <c r="AL1" s="165" t="s">
        <v>11</v>
      </c>
      <c r="AM1" s="165"/>
      <c r="AN1" s="165"/>
      <c r="AO1" s="165"/>
      <c r="AP1" s="165"/>
      <c r="AQ1" s="165"/>
      <c r="AR1" s="165"/>
      <c r="AS1" s="165"/>
      <c r="AT1" s="176" t="s">
        <v>248</v>
      </c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200" t="s">
        <v>223</v>
      </c>
      <c r="BG1" s="200"/>
      <c r="BH1" s="200"/>
      <c r="BI1" s="200"/>
      <c r="BJ1" s="200"/>
      <c r="BK1" s="200"/>
      <c r="BL1" s="200"/>
      <c r="BM1" s="200"/>
      <c r="BN1" s="200"/>
      <c r="BO1" s="200"/>
      <c r="BP1" s="194" t="s">
        <v>224</v>
      </c>
      <c r="BQ1" s="195"/>
      <c r="BR1" s="179" t="s">
        <v>226</v>
      </c>
      <c r="BS1" s="180"/>
      <c r="BT1" s="187" t="s">
        <v>228</v>
      </c>
      <c r="BU1" s="188"/>
    </row>
    <row r="2" spans="1:76" ht="72.75" customHeight="1" thickBot="1" x14ac:dyDescent="0.3">
      <c r="E2" s="133" t="s">
        <v>331</v>
      </c>
      <c r="F2" s="114"/>
      <c r="G2" s="120" t="s">
        <v>305</v>
      </c>
      <c r="N2" s="134" t="s">
        <v>282</v>
      </c>
      <c r="O2" s="135"/>
      <c r="P2" s="146" t="s">
        <v>311</v>
      </c>
      <c r="Q2" s="146"/>
      <c r="R2" s="149" t="s">
        <v>312</v>
      </c>
      <c r="S2" s="150"/>
      <c r="T2" s="142" t="s">
        <v>291</v>
      </c>
      <c r="U2" s="143"/>
      <c r="V2" s="142" t="s">
        <v>292</v>
      </c>
      <c r="W2" s="143"/>
      <c r="X2" s="142" t="s">
        <v>293</v>
      </c>
      <c r="Y2" s="143"/>
      <c r="Z2" s="142" t="s">
        <v>294</v>
      </c>
      <c r="AA2" s="143"/>
      <c r="AB2" s="157" t="s">
        <v>313</v>
      </c>
      <c r="AC2" s="158"/>
      <c r="AD2" s="157" t="s">
        <v>314</v>
      </c>
      <c r="AE2" s="158"/>
      <c r="AF2" s="163" t="s">
        <v>250</v>
      </c>
      <c r="AG2" s="164"/>
      <c r="AH2" s="163" t="s">
        <v>267</v>
      </c>
      <c r="AI2" s="164"/>
      <c r="AJ2" s="169" t="s">
        <v>315</v>
      </c>
      <c r="AK2" s="170"/>
      <c r="AL2" s="166" t="s">
        <v>316</v>
      </c>
      <c r="AM2" s="166"/>
      <c r="AN2" s="166" t="s">
        <v>317</v>
      </c>
      <c r="AO2" s="166"/>
      <c r="AP2" s="166" t="s">
        <v>318</v>
      </c>
      <c r="AQ2" s="166"/>
      <c r="AR2" s="166" t="s">
        <v>319</v>
      </c>
      <c r="AS2" s="166"/>
      <c r="AT2" s="177" t="s">
        <v>320</v>
      </c>
      <c r="AU2" s="177"/>
      <c r="AV2" s="177" t="s">
        <v>321</v>
      </c>
      <c r="AW2" s="177"/>
      <c r="AX2" s="177" t="s">
        <v>322</v>
      </c>
      <c r="AY2" s="177"/>
      <c r="AZ2" s="177" t="s">
        <v>323</v>
      </c>
      <c r="BA2" s="177"/>
      <c r="BB2" s="177" t="s">
        <v>324</v>
      </c>
      <c r="BC2" s="177"/>
      <c r="BD2" s="177" t="s">
        <v>325</v>
      </c>
      <c r="BE2" s="177"/>
      <c r="BF2" s="201" t="s">
        <v>326</v>
      </c>
      <c r="BG2" s="201"/>
      <c r="BH2" s="201" t="s">
        <v>327</v>
      </c>
      <c r="BI2" s="201"/>
      <c r="BJ2" s="201" t="s">
        <v>328</v>
      </c>
      <c r="BK2" s="201"/>
      <c r="BL2" s="201" t="s">
        <v>329</v>
      </c>
      <c r="BM2" s="201"/>
      <c r="BN2" s="201" t="s">
        <v>330</v>
      </c>
      <c r="BO2" s="201"/>
      <c r="BP2" s="196" t="s">
        <v>225</v>
      </c>
      <c r="BQ2" s="197"/>
      <c r="BR2" s="181" t="s">
        <v>227</v>
      </c>
      <c r="BS2" s="182"/>
      <c r="BT2" s="189" t="s">
        <v>229</v>
      </c>
      <c r="BU2" s="190"/>
    </row>
    <row r="3" spans="1:76" s="38" customFormat="1" ht="82.5" customHeight="1" x14ac:dyDescent="0.25">
      <c r="A3" s="37"/>
      <c r="B3" s="59"/>
      <c r="C3" s="37"/>
      <c r="D3" s="37"/>
      <c r="E3" s="133"/>
      <c r="F3" s="37"/>
      <c r="G3" s="116" t="s">
        <v>304</v>
      </c>
      <c r="L3" s="37"/>
      <c r="M3" s="129"/>
      <c r="N3" s="136" t="s">
        <v>281</v>
      </c>
      <c r="O3" s="137"/>
      <c r="P3" s="146" t="s">
        <v>232</v>
      </c>
      <c r="Q3" s="146"/>
      <c r="R3" s="146" t="s">
        <v>246</v>
      </c>
      <c r="S3" s="146"/>
      <c r="T3" s="142" t="s">
        <v>236</v>
      </c>
      <c r="U3" s="143"/>
      <c r="V3" s="142" t="s">
        <v>234</v>
      </c>
      <c r="W3" s="143"/>
      <c r="X3" s="142" t="s">
        <v>235</v>
      </c>
      <c r="Y3" s="143"/>
      <c r="Z3" s="142" t="s">
        <v>235</v>
      </c>
      <c r="AA3" s="143"/>
      <c r="AB3" s="157" t="s">
        <v>244</v>
      </c>
      <c r="AC3" s="158"/>
      <c r="AD3" s="157" t="s">
        <v>245</v>
      </c>
      <c r="AE3" s="158"/>
      <c r="AF3" s="159" t="s">
        <v>251</v>
      </c>
      <c r="AG3" s="160"/>
      <c r="AH3" s="159" t="s">
        <v>252</v>
      </c>
      <c r="AI3" s="160"/>
      <c r="AJ3" s="169" t="s">
        <v>237</v>
      </c>
      <c r="AK3" s="170"/>
      <c r="AL3" s="173" t="s">
        <v>231</v>
      </c>
      <c r="AM3" s="173"/>
      <c r="AN3" s="173" t="s">
        <v>238</v>
      </c>
      <c r="AO3" s="173"/>
      <c r="AP3" s="173" t="s">
        <v>231</v>
      </c>
      <c r="AQ3" s="173"/>
      <c r="AR3" s="173" t="s">
        <v>239</v>
      </c>
      <c r="AS3" s="173"/>
      <c r="AT3" s="175" t="s">
        <v>302</v>
      </c>
      <c r="AU3" s="175"/>
      <c r="AV3" s="175" t="s">
        <v>301</v>
      </c>
      <c r="AW3" s="175"/>
      <c r="AX3" s="175" t="s">
        <v>300</v>
      </c>
      <c r="AY3" s="175"/>
      <c r="AZ3" s="175" t="s">
        <v>298</v>
      </c>
      <c r="BA3" s="175"/>
      <c r="BB3" s="175" t="s">
        <v>299</v>
      </c>
      <c r="BC3" s="175"/>
      <c r="BD3" s="175" t="s">
        <v>303</v>
      </c>
      <c r="BE3" s="175"/>
      <c r="BF3" s="174" t="s">
        <v>273</v>
      </c>
      <c r="BG3" s="174"/>
      <c r="BH3" s="174" t="s">
        <v>273</v>
      </c>
      <c r="BI3" s="174"/>
      <c r="BJ3" s="174" t="s">
        <v>240</v>
      </c>
      <c r="BK3" s="174"/>
      <c r="BL3" s="174" t="s">
        <v>241</v>
      </c>
      <c r="BM3" s="174"/>
      <c r="BN3" s="174" t="s">
        <v>231</v>
      </c>
      <c r="BO3" s="174"/>
      <c r="BP3" s="198" t="s">
        <v>242</v>
      </c>
      <c r="BQ3" s="199"/>
      <c r="BR3" s="183" t="s">
        <v>233</v>
      </c>
      <c r="BS3" s="184"/>
      <c r="BT3" s="191" t="s">
        <v>307</v>
      </c>
      <c r="BU3" s="192"/>
      <c r="BV3" s="64" t="s">
        <v>253</v>
      </c>
      <c r="BW3" s="65" t="s">
        <v>254</v>
      </c>
    </row>
    <row r="4" spans="1:76" s="40" customFormat="1" ht="21" customHeight="1" x14ac:dyDescent="0.25">
      <c r="A4" s="39"/>
      <c r="B4" s="39"/>
      <c r="C4" s="39"/>
      <c r="D4" s="39"/>
      <c r="E4" s="39"/>
      <c r="F4" s="39"/>
      <c r="G4" s="82"/>
      <c r="L4" s="39"/>
      <c r="M4" s="130"/>
      <c r="N4" s="138" t="s">
        <v>280</v>
      </c>
      <c r="O4" s="139"/>
      <c r="P4" s="145">
        <v>4</v>
      </c>
      <c r="Q4" s="145"/>
      <c r="R4" s="145">
        <v>4</v>
      </c>
      <c r="S4" s="145"/>
      <c r="T4" s="145">
        <v>4</v>
      </c>
      <c r="U4" s="145"/>
      <c r="V4" s="145">
        <v>4</v>
      </c>
      <c r="W4" s="145"/>
      <c r="X4" s="147">
        <v>2</v>
      </c>
      <c r="Y4" s="148"/>
      <c r="Z4" s="147">
        <v>2</v>
      </c>
      <c r="AA4" s="148"/>
      <c r="AB4" s="145">
        <v>4</v>
      </c>
      <c r="AC4" s="145"/>
      <c r="AD4" s="145">
        <v>4</v>
      </c>
      <c r="AE4" s="145"/>
      <c r="AF4" s="161">
        <v>9</v>
      </c>
      <c r="AG4" s="162"/>
      <c r="AH4" s="161">
        <v>9</v>
      </c>
      <c r="AI4" s="162"/>
      <c r="AJ4" s="171">
        <v>6</v>
      </c>
      <c r="AK4" s="172"/>
      <c r="AL4" s="147">
        <v>2</v>
      </c>
      <c r="AM4" s="148"/>
      <c r="AN4" s="147">
        <v>2</v>
      </c>
      <c r="AO4" s="148"/>
      <c r="AP4" s="147">
        <v>2</v>
      </c>
      <c r="AQ4" s="148"/>
      <c r="AR4" s="147">
        <v>2</v>
      </c>
      <c r="AS4" s="148"/>
      <c r="AT4" s="178">
        <v>1</v>
      </c>
      <c r="AU4" s="178"/>
      <c r="AV4" s="178">
        <v>1</v>
      </c>
      <c r="AW4" s="178"/>
      <c r="AX4" s="178">
        <v>2</v>
      </c>
      <c r="AY4" s="178"/>
      <c r="AZ4" s="178">
        <v>1</v>
      </c>
      <c r="BA4" s="178"/>
      <c r="BB4" s="178">
        <v>2</v>
      </c>
      <c r="BC4" s="178"/>
      <c r="BD4" s="178">
        <v>1</v>
      </c>
      <c r="BE4" s="178"/>
      <c r="BF4" s="178">
        <v>2</v>
      </c>
      <c r="BG4" s="178"/>
      <c r="BH4" s="178">
        <v>2</v>
      </c>
      <c r="BI4" s="178"/>
      <c r="BJ4" s="178">
        <v>2</v>
      </c>
      <c r="BK4" s="178"/>
      <c r="BL4" s="178">
        <v>1</v>
      </c>
      <c r="BM4" s="178"/>
      <c r="BN4" s="178">
        <v>1</v>
      </c>
      <c r="BO4" s="178"/>
      <c r="BP4" s="185">
        <v>8</v>
      </c>
      <c r="BQ4" s="186"/>
      <c r="BR4" s="185">
        <v>8</v>
      </c>
      <c r="BS4" s="186"/>
      <c r="BT4" s="185">
        <v>8</v>
      </c>
      <c r="BU4" s="193"/>
      <c r="BV4" s="66">
        <f>SUM(P4:BU4)</f>
        <v>100</v>
      </c>
      <c r="BW4" s="67"/>
    </row>
    <row r="5" spans="1:76" ht="12.75" customHeight="1" x14ac:dyDescent="0.25">
      <c r="T5" s="3"/>
      <c r="U5" s="3"/>
      <c r="V5" s="3"/>
      <c r="W5" s="3"/>
      <c r="X5" s="3"/>
      <c r="Y5" s="3"/>
      <c r="Z5" s="3"/>
      <c r="AA5" s="3"/>
      <c r="AB5" s="33"/>
      <c r="AC5" s="11"/>
      <c r="AD5" s="11"/>
      <c r="AE5" s="11"/>
      <c r="AF5" s="45"/>
      <c r="AG5" s="45"/>
      <c r="AH5" s="45"/>
      <c r="AI5" s="45"/>
      <c r="AJ5" s="49"/>
      <c r="AK5" s="49"/>
      <c r="AL5" s="40"/>
      <c r="AM5" s="40"/>
      <c r="AN5" s="40"/>
      <c r="AO5" s="40"/>
      <c r="BV5" s="68"/>
      <c r="BW5" s="69"/>
    </row>
    <row r="6" spans="1:76" s="1" customFormat="1" ht="83.25" customHeight="1" x14ac:dyDescent="0.25">
      <c r="A6" s="4" t="s">
        <v>8</v>
      </c>
      <c r="B6" s="60" t="s">
        <v>276</v>
      </c>
      <c r="C6" s="62" t="s">
        <v>274</v>
      </c>
      <c r="D6" s="62" t="s">
        <v>275</v>
      </c>
      <c r="E6" s="62" t="s">
        <v>284</v>
      </c>
      <c r="F6" s="62" t="s">
        <v>290</v>
      </c>
      <c r="G6" s="83" t="s">
        <v>0</v>
      </c>
      <c r="H6" s="12" t="s">
        <v>308</v>
      </c>
      <c r="I6" s="12" t="s">
        <v>1</v>
      </c>
      <c r="J6" s="12" t="s">
        <v>2</v>
      </c>
      <c r="K6" s="12" t="s">
        <v>221</v>
      </c>
      <c r="L6" s="12" t="s">
        <v>286</v>
      </c>
      <c r="M6" s="124" t="s">
        <v>310</v>
      </c>
      <c r="N6" s="125"/>
      <c r="P6" s="13" t="s">
        <v>4</v>
      </c>
      <c r="Q6" s="13" t="s">
        <v>5</v>
      </c>
      <c r="R6" s="13" t="s">
        <v>4</v>
      </c>
      <c r="S6" s="13" t="s">
        <v>5</v>
      </c>
      <c r="T6" s="7" t="s">
        <v>4</v>
      </c>
      <c r="U6" s="7" t="s">
        <v>5</v>
      </c>
      <c r="V6" s="7" t="s">
        <v>4</v>
      </c>
      <c r="W6" s="7" t="s">
        <v>5</v>
      </c>
      <c r="X6" s="7" t="s">
        <v>4</v>
      </c>
      <c r="Y6" s="7" t="s">
        <v>5</v>
      </c>
      <c r="Z6" s="7" t="s">
        <v>4</v>
      </c>
      <c r="AA6" s="9" t="s">
        <v>5</v>
      </c>
      <c r="AB6" s="10" t="s">
        <v>4</v>
      </c>
      <c r="AC6" s="10" t="s">
        <v>5</v>
      </c>
      <c r="AD6" s="10" t="s">
        <v>4</v>
      </c>
      <c r="AE6" s="10" t="s">
        <v>5</v>
      </c>
      <c r="AF6" s="46" t="s">
        <v>4</v>
      </c>
      <c r="AG6" s="46" t="s">
        <v>5</v>
      </c>
      <c r="AH6" s="46" t="s">
        <v>4</v>
      </c>
      <c r="AI6" s="46" t="s">
        <v>5</v>
      </c>
      <c r="AJ6" s="50" t="s">
        <v>4</v>
      </c>
      <c r="AK6" s="50" t="s">
        <v>5</v>
      </c>
      <c r="AL6" s="117" t="s">
        <v>4</v>
      </c>
      <c r="AM6" s="117" t="s">
        <v>5</v>
      </c>
      <c r="AN6" s="117" t="s">
        <v>4</v>
      </c>
      <c r="AO6" s="117" t="s">
        <v>5</v>
      </c>
      <c r="AP6" s="117" t="s">
        <v>4</v>
      </c>
      <c r="AQ6" s="15" t="s">
        <v>5</v>
      </c>
      <c r="AR6" s="15" t="s">
        <v>4</v>
      </c>
      <c r="AS6" s="15" t="s">
        <v>5</v>
      </c>
      <c r="AT6" s="17" t="s">
        <v>4</v>
      </c>
      <c r="AU6" s="17" t="s">
        <v>5</v>
      </c>
      <c r="AV6" s="17" t="s">
        <v>4</v>
      </c>
      <c r="AW6" s="17" t="s">
        <v>5</v>
      </c>
      <c r="AX6" s="17" t="s">
        <v>4</v>
      </c>
      <c r="AY6" s="17" t="s">
        <v>5</v>
      </c>
      <c r="AZ6" s="17" t="s">
        <v>4</v>
      </c>
      <c r="BA6" s="17" t="s">
        <v>5</v>
      </c>
      <c r="BB6" s="17" t="s">
        <v>4</v>
      </c>
      <c r="BC6" s="17" t="s">
        <v>5</v>
      </c>
      <c r="BD6" s="17" t="s">
        <v>4</v>
      </c>
      <c r="BE6" s="17" t="s">
        <v>5</v>
      </c>
      <c r="BF6" s="19" t="s">
        <v>4</v>
      </c>
      <c r="BG6" s="19" t="s">
        <v>5</v>
      </c>
      <c r="BH6" s="19" t="s">
        <v>4</v>
      </c>
      <c r="BI6" s="19" t="s">
        <v>5</v>
      </c>
      <c r="BJ6" s="19" t="s">
        <v>4</v>
      </c>
      <c r="BK6" s="19" t="s">
        <v>5</v>
      </c>
      <c r="BL6" s="19" t="s">
        <v>4</v>
      </c>
      <c r="BM6" s="19" t="s">
        <v>5</v>
      </c>
      <c r="BN6" s="19" t="s">
        <v>4</v>
      </c>
      <c r="BO6" s="19" t="s">
        <v>5</v>
      </c>
      <c r="BP6" s="21" t="s">
        <v>4</v>
      </c>
      <c r="BQ6" s="21" t="s">
        <v>5</v>
      </c>
      <c r="BR6" s="23" t="s">
        <v>4</v>
      </c>
      <c r="BS6" s="23" t="s">
        <v>5</v>
      </c>
      <c r="BT6" s="25" t="s">
        <v>4</v>
      </c>
      <c r="BU6" s="53" t="s">
        <v>5</v>
      </c>
      <c r="BV6" s="70" t="s">
        <v>278</v>
      </c>
      <c r="BW6" s="71" t="s">
        <v>279</v>
      </c>
    </row>
    <row r="7" spans="1:76" s="43" customFormat="1" ht="7.5" hidden="1" customHeight="1" x14ac:dyDescent="0.25">
      <c r="A7" s="41"/>
      <c r="B7" s="60"/>
      <c r="C7" s="42"/>
      <c r="D7" s="42"/>
      <c r="E7" s="42"/>
      <c r="F7" s="42"/>
      <c r="G7" s="84"/>
      <c r="H7" s="42"/>
      <c r="I7" s="42"/>
      <c r="J7" s="42"/>
      <c r="K7" s="42"/>
      <c r="L7" s="42"/>
      <c r="M7" s="118"/>
      <c r="N7" s="119"/>
      <c r="O7" s="43" t="s">
        <v>277</v>
      </c>
      <c r="P7" s="41">
        <v>5</v>
      </c>
      <c r="Q7" s="44">
        <f t="shared" ref="Q7" si="0">+P7*$P$4</f>
        <v>20</v>
      </c>
      <c r="R7" s="41">
        <v>5</v>
      </c>
      <c r="S7" s="44">
        <f t="shared" ref="S7" si="1">+R7*$R$4</f>
        <v>20</v>
      </c>
      <c r="T7" s="41">
        <v>5</v>
      </c>
      <c r="U7" s="44">
        <f t="shared" ref="U7" si="2">+T7*$T$4</f>
        <v>20</v>
      </c>
      <c r="V7" s="41">
        <v>5</v>
      </c>
      <c r="W7" s="44">
        <f t="shared" ref="W7" si="3">+V7*V$4</f>
        <v>20</v>
      </c>
      <c r="X7" s="41">
        <v>5</v>
      </c>
      <c r="Y7" s="44">
        <f t="shared" ref="Y7" si="4">+X7*X$4</f>
        <v>10</v>
      </c>
      <c r="Z7" s="41">
        <v>5</v>
      </c>
      <c r="AA7" s="44">
        <f t="shared" ref="AA7" si="5">+Z7*Z$4</f>
        <v>10</v>
      </c>
      <c r="AB7" s="41">
        <v>5</v>
      </c>
      <c r="AC7" s="44">
        <f t="shared" ref="AC7" si="6">+AB7*AB$4</f>
        <v>20</v>
      </c>
      <c r="AD7" s="41">
        <v>5</v>
      </c>
      <c r="AE7" s="44">
        <f t="shared" ref="AE7" si="7">+AD7*AD$4</f>
        <v>20</v>
      </c>
      <c r="AF7" s="46">
        <v>5</v>
      </c>
      <c r="AG7" s="47">
        <f t="shared" ref="AG7" si="8">+AF7*AF$4</f>
        <v>45</v>
      </c>
      <c r="AH7" s="46">
        <v>5</v>
      </c>
      <c r="AI7" s="47">
        <f t="shared" ref="AI7" si="9">+AH7*AH$4</f>
        <v>45</v>
      </c>
      <c r="AJ7" s="50">
        <v>5</v>
      </c>
      <c r="AK7" s="51">
        <f t="shared" ref="AK7" si="10">+AJ7*AJ$4</f>
        <v>30</v>
      </c>
      <c r="AL7" s="121">
        <v>5</v>
      </c>
      <c r="AM7" s="122">
        <f t="shared" ref="AM7" si="11">+AL7*AL$4</f>
        <v>10</v>
      </c>
      <c r="AN7" s="117">
        <v>5</v>
      </c>
      <c r="AO7" s="122">
        <f t="shared" ref="AO7" si="12">+AN7*AN$4</f>
        <v>10</v>
      </c>
      <c r="AP7" s="41">
        <v>5</v>
      </c>
      <c r="AQ7" s="44">
        <f t="shared" ref="AQ7" si="13">+AP7*AP$4</f>
        <v>10</v>
      </c>
      <c r="AR7" s="41">
        <v>5</v>
      </c>
      <c r="AS7" s="44">
        <f t="shared" ref="AS7" si="14">+AR7*AR$4</f>
        <v>10</v>
      </c>
      <c r="AT7" s="41">
        <v>5</v>
      </c>
      <c r="AU7" s="44">
        <f t="shared" ref="AU7" si="15">+AT7*AT$4</f>
        <v>5</v>
      </c>
      <c r="AV7" s="41">
        <v>5</v>
      </c>
      <c r="AW7" s="44">
        <f t="shared" ref="AW7" si="16">+AV7*AV$4</f>
        <v>5</v>
      </c>
      <c r="AX7" s="41">
        <v>5</v>
      </c>
      <c r="AY7" s="44">
        <f t="shared" ref="AY7" si="17">+AX7*AX$4</f>
        <v>10</v>
      </c>
      <c r="AZ7" s="41">
        <v>5</v>
      </c>
      <c r="BA7" s="44">
        <f t="shared" ref="BA7" si="18">+AZ7*AZ$4</f>
        <v>5</v>
      </c>
      <c r="BB7" s="41">
        <v>5</v>
      </c>
      <c r="BC7" s="44">
        <f t="shared" ref="BC7" si="19">+BB7*BB$4</f>
        <v>10</v>
      </c>
      <c r="BD7" s="41">
        <v>5</v>
      </c>
      <c r="BE7" s="44">
        <f t="shared" ref="BE7" si="20">+BD7*BD$4</f>
        <v>5</v>
      </c>
      <c r="BF7" s="41">
        <v>5</v>
      </c>
      <c r="BG7" s="44">
        <f t="shared" ref="BG7" si="21">+BF7*BF$4</f>
        <v>10</v>
      </c>
      <c r="BH7" s="41">
        <v>5</v>
      </c>
      <c r="BI7" s="44">
        <f t="shared" ref="BI7" si="22">+BH7*BH$4</f>
        <v>10</v>
      </c>
      <c r="BJ7" s="41">
        <v>5</v>
      </c>
      <c r="BK7" s="44">
        <f t="shared" ref="BK7" si="23">+BJ7*BJ$4</f>
        <v>10</v>
      </c>
      <c r="BL7" s="41">
        <v>5</v>
      </c>
      <c r="BM7" s="44">
        <f t="shared" ref="BM7" si="24">+BL7*BL$4</f>
        <v>5</v>
      </c>
      <c r="BN7" s="41">
        <v>5</v>
      </c>
      <c r="BO7" s="44">
        <f t="shared" ref="BO7" si="25">+BN7*BN$4</f>
        <v>5</v>
      </c>
      <c r="BP7" s="41">
        <v>5</v>
      </c>
      <c r="BQ7" s="44">
        <f t="shared" ref="BQ7" si="26">+BP7*BP$4</f>
        <v>40</v>
      </c>
      <c r="BR7" s="41">
        <v>5</v>
      </c>
      <c r="BS7" s="44">
        <f t="shared" ref="BS7" si="27">+BR7*BR$4</f>
        <v>40</v>
      </c>
      <c r="BT7" s="44">
        <v>5</v>
      </c>
      <c r="BU7" s="63">
        <f t="shared" ref="BU7" si="28">+BT7*BT$4</f>
        <v>40</v>
      </c>
      <c r="BV7" s="72">
        <f t="shared" ref="BV7" si="29">+P7+R7+T7+V7+X7+Z7+AB7+AD7+AF7+AH7+AJ7+AL7+AN7+AP7+AR7+AT7+AV7+AX7+AZ7+BB7+BD7+BF7+BH7+BJ7+BL7+BN7+BP7+BR7+BT7</f>
        <v>145</v>
      </c>
      <c r="BW7" s="73">
        <f t="shared" ref="BW7" si="30">+Q7+S7+U7+W7+Y7+AA7+AC7+AE7+AG7+AI7+AK7+AM7+AO7+AQ7+AS7+AU7+AW7+AY7+BA7+BC7+BE7+BG7+BI7+BK7+BM7+BO7+BQ7+BS7+BU7</f>
        <v>500</v>
      </c>
      <c r="BX7" s="43" t="s">
        <v>283</v>
      </c>
    </row>
    <row r="8" spans="1:76" x14ac:dyDescent="0.25">
      <c r="A8" s="54">
        <v>72</v>
      </c>
      <c r="B8" s="78">
        <v>24</v>
      </c>
      <c r="C8" s="54">
        <v>3</v>
      </c>
      <c r="D8" s="54">
        <v>1</v>
      </c>
      <c r="E8" s="54">
        <f>D8-C8</f>
        <v>-2</v>
      </c>
      <c r="F8" s="54">
        <f t="shared" ref="F8:F39" si="31">BW8</f>
        <v>333</v>
      </c>
      <c r="G8" s="85" t="s">
        <v>256</v>
      </c>
      <c r="H8" s="27" t="s">
        <v>249</v>
      </c>
      <c r="I8" s="5" t="s">
        <v>258</v>
      </c>
      <c r="J8" s="5"/>
      <c r="K8" s="6"/>
      <c r="L8" s="6"/>
      <c r="M8" s="131" t="s">
        <v>201</v>
      </c>
      <c r="N8" s="126"/>
      <c r="P8" s="14">
        <v>5</v>
      </c>
      <c r="Q8" s="44">
        <f t="shared" ref="Q8:Q39" si="32">+P8*$P$4</f>
        <v>20</v>
      </c>
      <c r="R8" s="14"/>
      <c r="S8" s="44">
        <f t="shared" ref="S8:S39" si="33">+R8*$R$4</f>
        <v>0</v>
      </c>
      <c r="T8" s="34">
        <v>0</v>
      </c>
      <c r="U8" s="44">
        <f t="shared" ref="U8:U39" si="34">+T8*$T$4</f>
        <v>0</v>
      </c>
      <c r="V8" s="35">
        <v>0</v>
      </c>
      <c r="W8" s="44">
        <f t="shared" ref="W8:W39" si="35">+V8*V$4</f>
        <v>0</v>
      </c>
      <c r="X8" s="34">
        <v>0</v>
      </c>
      <c r="Y8" s="44">
        <f t="shared" ref="Y8:Y39" si="36">+X8*X$4</f>
        <v>0</v>
      </c>
      <c r="Z8" s="8">
        <v>0</v>
      </c>
      <c r="AA8" s="44">
        <f t="shared" ref="AA8:AA39" si="37">+Z8*Z$4</f>
        <v>0</v>
      </c>
      <c r="AB8" s="36">
        <v>5</v>
      </c>
      <c r="AC8" s="44">
        <f t="shared" ref="AC8:AC39" si="38">+AB8*AB$4</f>
        <v>20</v>
      </c>
      <c r="AD8" s="36">
        <v>0</v>
      </c>
      <c r="AE8" s="44">
        <f t="shared" ref="AE8:AE39" si="39">+AD8*AD$4</f>
        <v>0</v>
      </c>
      <c r="AF8" s="48">
        <v>5</v>
      </c>
      <c r="AG8" s="47">
        <f t="shared" ref="AG8:AG39" si="40">+AF8*AF$4</f>
        <v>45</v>
      </c>
      <c r="AH8" s="48">
        <v>5</v>
      </c>
      <c r="AI8" s="47">
        <f t="shared" ref="AI8:AI39" si="41">+AH8*AH$4</f>
        <v>45</v>
      </c>
      <c r="AJ8" s="52">
        <v>5</v>
      </c>
      <c r="AK8" s="51">
        <f t="shared" ref="AK8:AK39" si="42">+AJ8*AJ$4</f>
        <v>30</v>
      </c>
      <c r="AL8" s="16">
        <v>5</v>
      </c>
      <c r="AM8" s="122">
        <f t="shared" ref="AM8:AM39" si="43">+AL8*AL$4</f>
        <v>10</v>
      </c>
      <c r="AN8" s="16">
        <f>IF(H8="No",5,0)</f>
        <v>5</v>
      </c>
      <c r="AO8" s="122">
        <f t="shared" ref="AO8:AO39" si="44">+AN8*AN$4</f>
        <v>10</v>
      </c>
      <c r="AP8" s="16">
        <v>0</v>
      </c>
      <c r="AQ8" s="44">
        <f t="shared" ref="AQ8:AQ39" si="45">+AP8*AP$4</f>
        <v>0</v>
      </c>
      <c r="AR8" s="16">
        <f t="shared" ref="AR8:AR39" si="46">IF(H8="No",5,0)</f>
        <v>5</v>
      </c>
      <c r="AS8" s="44">
        <f t="shared" ref="AS8:AS39" si="47">+AR8*AR$4</f>
        <v>10</v>
      </c>
      <c r="AT8" s="18">
        <v>0</v>
      </c>
      <c r="AU8" s="44">
        <f t="shared" ref="AU8:AU39" si="48">+AT8*AT$4</f>
        <v>0</v>
      </c>
      <c r="AV8" s="18">
        <v>5</v>
      </c>
      <c r="AW8" s="44">
        <f t="shared" ref="AW8:AW39" si="49">+AV8*AV$4</f>
        <v>5</v>
      </c>
      <c r="AX8" s="18">
        <v>5</v>
      </c>
      <c r="AY8" s="44">
        <f t="shared" ref="AY8:AY39" si="50">+AX8*AX$4</f>
        <v>10</v>
      </c>
      <c r="AZ8" s="18">
        <v>5</v>
      </c>
      <c r="BA8" s="44">
        <f t="shared" ref="BA8:BA39" si="51">+AZ8*AZ$4</f>
        <v>5</v>
      </c>
      <c r="BB8" s="18"/>
      <c r="BC8" s="44">
        <f t="shared" ref="BC8:BC39" si="52">+BB8*BB$4</f>
        <v>0</v>
      </c>
      <c r="BD8" s="18">
        <v>3</v>
      </c>
      <c r="BE8" s="44">
        <f t="shared" ref="BE8:BE39" si="53">+BD8*BD$4</f>
        <v>3</v>
      </c>
      <c r="BF8" s="20">
        <v>5</v>
      </c>
      <c r="BG8" s="44">
        <f t="shared" ref="BG8:BG39" si="54">+BF8*BF$4</f>
        <v>10</v>
      </c>
      <c r="BH8" s="20">
        <v>5</v>
      </c>
      <c r="BI8" s="44">
        <f t="shared" ref="BI8:BI39" si="55">+BH8*BH$4</f>
        <v>10</v>
      </c>
      <c r="BJ8" s="20">
        <v>5</v>
      </c>
      <c r="BK8" s="44">
        <f t="shared" ref="BK8:BK39" si="56">+BJ8*BJ$4</f>
        <v>10</v>
      </c>
      <c r="BL8" s="20">
        <v>5</v>
      </c>
      <c r="BM8" s="44">
        <f t="shared" ref="BM8:BM39" si="57">+BL8*BL$4</f>
        <v>5</v>
      </c>
      <c r="BN8" s="20">
        <v>5</v>
      </c>
      <c r="BO8" s="44">
        <f t="shared" ref="BO8:BO39" si="58">+BN8*BN$4</f>
        <v>5</v>
      </c>
      <c r="BP8" s="22">
        <v>5</v>
      </c>
      <c r="BQ8" s="44">
        <f t="shared" ref="BQ8:BQ39" si="59">+BP8*BP$4</f>
        <v>40</v>
      </c>
      <c r="BR8" s="24"/>
      <c r="BS8" s="44">
        <f t="shared" ref="BS8:BS39" si="60">+BR8*BR$4</f>
        <v>0</v>
      </c>
      <c r="BT8" s="26">
        <v>5</v>
      </c>
      <c r="BU8" s="63">
        <f t="shared" ref="BU8:BU39" si="61">+BT8*BT$4</f>
        <v>40</v>
      </c>
      <c r="BV8" s="70">
        <f t="shared" ref="BV8:BV39" si="62">+P8+R8+T8+V8+X8+Z8+AB8+AD8+AF8+AH8+AJ8+AL8+AN8+AP8+AR8+AT8+AV8+AX8+AZ8+BB8+BD8+BF8+BH8+BJ8+BL8+BN8+BP8+BR8+BT8</f>
        <v>93</v>
      </c>
      <c r="BW8" s="71">
        <f t="shared" ref="BW8:BW39" si="63">+Q8+S8+U8+W8+Y8+AA8+AC8+AE8+AG8+AI8+AK8+AM8+AO8+AQ8+AS8+AU8+AW8+AY8+BA8+BC8+BE8+BG8+BI8+BK8+BM8+BO8+BQ8+BS8+BU8</f>
        <v>333</v>
      </c>
    </row>
    <row r="9" spans="1:76" ht="45" x14ac:dyDescent="0.25">
      <c r="A9" s="54">
        <v>9</v>
      </c>
      <c r="B9" s="78">
        <v>9</v>
      </c>
      <c r="C9" s="54">
        <v>4</v>
      </c>
      <c r="D9" s="54">
        <v>2</v>
      </c>
      <c r="E9" s="54">
        <f>D9-C9</f>
        <v>-2</v>
      </c>
      <c r="F9" s="54">
        <f t="shared" si="31"/>
        <v>276</v>
      </c>
      <c r="G9" s="85" t="s">
        <v>27</v>
      </c>
      <c r="H9" s="27" t="s">
        <v>249</v>
      </c>
      <c r="I9" s="5" t="s">
        <v>28</v>
      </c>
      <c r="J9" s="5" t="s">
        <v>29</v>
      </c>
      <c r="K9" s="6">
        <v>4</v>
      </c>
      <c r="L9" s="6">
        <v>6</v>
      </c>
      <c r="M9" s="131" t="s">
        <v>156</v>
      </c>
      <c r="N9" s="126"/>
      <c r="P9" s="14">
        <v>5</v>
      </c>
      <c r="Q9" s="44">
        <f t="shared" si="32"/>
        <v>20</v>
      </c>
      <c r="R9" s="14"/>
      <c r="S9" s="44">
        <f t="shared" si="33"/>
        <v>0</v>
      </c>
      <c r="T9" s="34">
        <v>-1</v>
      </c>
      <c r="U9" s="44">
        <f t="shared" si="34"/>
        <v>-4</v>
      </c>
      <c r="V9" s="34">
        <v>0</v>
      </c>
      <c r="W9" s="44">
        <f t="shared" si="35"/>
        <v>0</v>
      </c>
      <c r="X9" s="34">
        <v>0</v>
      </c>
      <c r="Y9" s="44">
        <f t="shared" si="36"/>
        <v>0</v>
      </c>
      <c r="Z9" s="34">
        <v>0</v>
      </c>
      <c r="AA9" s="44">
        <f t="shared" si="37"/>
        <v>0</v>
      </c>
      <c r="AB9" s="36">
        <f>IF(H9="No",5,0)</f>
        <v>5</v>
      </c>
      <c r="AC9" s="44">
        <f t="shared" si="38"/>
        <v>20</v>
      </c>
      <c r="AD9" s="36">
        <f t="shared" ref="AD9:AD40" si="64">IF(H9="New",5,0)</f>
        <v>0</v>
      </c>
      <c r="AE9" s="44">
        <f t="shared" si="39"/>
        <v>0</v>
      </c>
      <c r="AF9" s="48">
        <v>5</v>
      </c>
      <c r="AG9" s="47">
        <f t="shared" si="40"/>
        <v>45</v>
      </c>
      <c r="AH9" s="48">
        <v>5</v>
      </c>
      <c r="AI9" s="47">
        <f t="shared" si="41"/>
        <v>45</v>
      </c>
      <c r="AJ9" s="52">
        <v>5</v>
      </c>
      <c r="AK9" s="51">
        <f t="shared" si="42"/>
        <v>30</v>
      </c>
      <c r="AL9" s="16">
        <v>5</v>
      </c>
      <c r="AM9" s="122">
        <f t="shared" si="43"/>
        <v>10</v>
      </c>
      <c r="AN9" s="16">
        <v>0</v>
      </c>
      <c r="AO9" s="122">
        <f t="shared" si="44"/>
        <v>0</v>
      </c>
      <c r="AP9" s="16">
        <v>0</v>
      </c>
      <c r="AQ9" s="44">
        <f t="shared" si="45"/>
        <v>0</v>
      </c>
      <c r="AR9" s="16">
        <f t="shared" si="46"/>
        <v>5</v>
      </c>
      <c r="AS9" s="44">
        <f t="shared" si="47"/>
        <v>10</v>
      </c>
      <c r="AT9" s="18">
        <v>0</v>
      </c>
      <c r="AU9" s="44">
        <f t="shared" si="48"/>
        <v>0</v>
      </c>
      <c r="AV9" s="18">
        <v>0</v>
      </c>
      <c r="AW9" s="44">
        <f t="shared" si="49"/>
        <v>0</v>
      </c>
      <c r="AX9" s="18">
        <v>0</v>
      </c>
      <c r="AY9" s="44">
        <f t="shared" si="50"/>
        <v>0</v>
      </c>
      <c r="AZ9" s="18">
        <v>0</v>
      </c>
      <c r="BA9" s="44">
        <f t="shared" si="51"/>
        <v>0</v>
      </c>
      <c r="BB9" s="18"/>
      <c r="BC9" s="44">
        <f t="shared" si="52"/>
        <v>0</v>
      </c>
      <c r="BD9" s="18">
        <v>5</v>
      </c>
      <c r="BE9" s="44">
        <f t="shared" si="53"/>
        <v>5</v>
      </c>
      <c r="BF9" s="20"/>
      <c r="BG9" s="44">
        <f t="shared" si="54"/>
        <v>0</v>
      </c>
      <c r="BH9" s="20">
        <v>5</v>
      </c>
      <c r="BI9" s="44">
        <f t="shared" si="55"/>
        <v>10</v>
      </c>
      <c r="BJ9" s="20"/>
      <c r="BK9" s="44">
        <f t="shared" si="56"/>
        <v>0</v>
      </c>
      <c r="BL9" s="20">
        <v>5</v>
      </c>
      <c r="BM9" s="44">
        <f t="shared" si="57"/>
        <v>5</v>
      </c>
      <c r="BN9" s="20"/>
      <c r="BO9" s="44">
        <f t="shared" si="58"/>
        <v>0</v>
      </c>
      <c r="BP9" s="22">
        <v>5</v>
      </c>
      <c r="BQ9" s="44">
        <f t="shared" si="59"/>
        <v>40</v>
      </c>
      <c r="BR9" s="24">
        <v>5</v>
      </c>
      <c r="BS9" s="44">
        <f t="shared" si="60"/>
        <v>40</v>
      </c>
      <c r="BT9" s="26"/>
      <c r="BU9" s="63">
        <f t="shared" si="61"/>
        <v>0</v>
      </c>
      <c r="BV9" s="70">
        <f t="shared" si="62"/>
        <v>59</v>
      </c>
      <c r="BW9" s="71">
        <f t="shared" si="63"/>
        <v>276</v>
      </c>
    </row>
    <row r="10" spans="1:76" ht="45" x14ac:dyDescent="0.25">
      <c r="A10" s="54">
        <v>31</v>
      </c>
      <c r="B10" s="78">
        <v>39</v>
      </c>
      <c r="C10" s="54">
        <v>9</v>
      </c>
      <c r="D10" s="54">
        <v>3</v>
      </c>
      <c r="E10" s="54">
        <f>D10-C10</f>
        <v>-6</v>
      </c>
      <c r="F10" s="54">
        <f t="shared" si="31"/>
        <v>274</v>
      </c>
      <c r="G10" s="85" t="s">
        <v>71</v>
      </c>
      <c r="H10" s="27" t="s">
        <v>249</v>
      </c>
      <c r="I10" s="5" t="s">
        <v>72</v>
      </c>
      <c r="J10" s="5" t="s">
        <v>32</v>
      </c>
      <c r="K10" s="6">
        <v>2</v>
      </c>
      <c r="L10" s="6">
        <v>4</v>
      </c>
      <c r="M10" s="131" t="s">
        <v>164</v>
      </c>
      <c r="N10" s="126"/>
      <c r="P10" s="14">
        <v>5</v>
      </c>
      <c r="Q10" s="44">
        <f t="shared" si="32"/>
        <v>20</v>
      </c>
      <c r="R10" s="14"/>
      <c r="S10" s="44">
        <f t="shared" si="33"/>
        <v>0</v>
      </c>
      <c r="T10" s="34">
        <v>0</v>
      </c>
      <c r="U10" s="44">
        <f t="shared" si="34"/>
        <v>0</v>
      </c>
      <c r="V10" s="35">
        <v>-1</v>
      </c>
      <c r="W10" s="44">
        <f t="shared" si="35"/>
        <v>-4</v>
      </c>
      <c r="X10" s="34">
        <v>0</v>
      </c>
      <c r="Y10" s="44">
        <f t="shared" si="36"/>
        <v>0</v>
      </c>
      <c r="Z10" s="8">
        <v>0</v>
      </c>
      <c r="AA10" s="44">
        <f t="shared" si="37"/>
        <v>0</v>
      </c>
      <c r="AB10" s="36">
        <f>IF(H10="No",5,0)</f>
        <v>5</v>
      </c>
      <c r="AC10" s="44">
        <f t="shared" si="38"/>
        <v>20</v>
      </c>
      <c r="AD10" s="36">
        <f t="shared" si="64"/>
        <v>0</v>
      </c>
      <c r="AE10" s="44">
        <f t="shared" si="39"/>
        <v>0</v>
      </c>
      <c r="AF10" s="48">
        <v>5</v>
      </c>
      <c r="AG10" s="47">
        <f t="shared" si="40"/>
        <v>45</v>
      </c>
      <c r="AH10" s="48">
        <v>5</v>
      </c>
      <c r="AI10" s="47">
        <f t="shared" si="41"/>
        <v>45</v>
      </c>
      <c r="AJ10" s="52">
        <v>5</v>
      </c>
      <c r="AK10" s="51">
        <f t="shared" si="42"/>
        <v>30</v>
      </c>
      <c r="AL10" s="16">
        <v>5</v>
      </c>
      <c r="AM10" s="122">
        <f t="shared" si="43"/>
        <v>10</v>
      </c>
      <c r="AN10" s="16">
        <f>IF(H10="No",5,0)</f>
        <v>5</v>
      </c>
      <c r="AO10" s="122">
        <f t="shared" si="44"/>
        <v>10</v>
      </c>
      <c r="AP10" s="16">
        <v>0</v>
      </c>
      <c r="AQ10" s="44">
        <f t="shared" si="45"/>
        <v>0</v>
      </c>
      <c r="AR10" s="16">
        <f t="shared" si="46"/>
        <v>5</v>
      </c>
      <c r="AS10" s="44">
        <f t="shared" si="47"/>
        <v>10</v>
      </c>
      <c r="AT10" s="18">
        <v>0</v>
      </c>
      <c r="AU10" s="44">
        <f t="shared" si="48"/>
        <v>0</v>
      </c>
      <c r="AV10" s="18">
        <v>0</v>
      </c>
      <c r="AW10" s="44">
        <f t="shared" si="49"/>
        <v>0</v>
      </c>
      <c r="AX10" s="18">
        <v>0</v>
      </c>
      <c r="AY10" s="44">
        <f t="shared" si="50"/>
        <v>0</v>
      </c>
      <c r="AZ10" s="18">
        <v>0</v>
      </c>
      <c r="BA10" s="44">
        <f t="shared" si="51"/>
        <v>0</v>
      </c>
      <c r="BB10" s="18"/>
      <c r="BC10" s="44">
        <f t="shared" si="52"/>
        <v>0</v>
      </c>
      <c r="BD10" s="18">
        <v>3</v>
      </c>
      <c r="BE10" s="44">
        <f t="shared" si="53"/>
        <v>3</v>
      </c>
      <c r="BF10" s="20"/>
      <c r="BG10" s="44">
        <f t="shared" si="54"/>
        <v>0</v>
      </c>
      <c r="BH10" s="20"/>
      <c r="BI10" s="44">
        <f t="shared" si="55"/>
        <v>0</v>
      </c>
      <c r="BJ10" s="20"/>
      <c r="BK10" s="44">
        <f t="shared" si="56"/>
        <v>0</v>
      </c>
      <c r="BL10" s="20">
        <v>5</v>
      </c>
      <c r="BM10" s="44">
        <f t="shared" si="57"/>
        <v>5</v>
      </c>
      <c r="BN10" s="20"/>
      <c r="BO10" s="44">
        <f t="shared" si="58"/>
        <v>0</v>
      </c>
      <c r="BP10" s="22">
        <v>5</v>
      </c>
      <c r="BQ10" s="44">
        <f t="shared" si="59"/>
        <v>40</v>
      </c>
      <c r="BR10" s="24">
        <v>5</v>
      </c>
      <c r="BS10" s="44">
        <f t="shared" si="60"/>
        <v>40</v>
      </c>
      <c r="BT10" s="26"/>
      <c r="BU10" s="63">
        <f t="shared" si="61"/>
        <v>0</v>
      </c>
      <c r="BV10" s="70">
        <f t="shared" si="62"/>
        <v>57</v>
      </c>
      <c r="BW10" s="71">
        <f t="shared" si="63"/>
        <v>274</v>
      </c>
    </row>
    <row r="11" spans="1:76" x14ac:dyDescent="0.25">
      <c r="A11" s="54">
        <v>69</v>
      </c>
      <c r="B11" s="78">
        <v>90</v>
      </c>
      <c r="C11" s="76" t="s">
        <v>220</v>
      </c>
      <c r="D11" s="54">
        <v>4</v>
      </c>
      <c r="E11" s="54"/>
      <c r="F11" s="54">
        <f t="shared" si="31"/>
        <v>217</v>
      </c>
      <c r="G11" s="85" t="s">
        <v>124</v>
      </c>
      <c r="H11" s="31" t="s">
        <v>249</v>
      </c>
      <c r="I11" s="5" t="s">
        <v>255</v>
      </c>
      <c r="J11" s="5" t="s">
        <v>27</v>
      </c>
      <c r="K11" s="61">
        <v>4</v>
      </c>
      <c r="L11" s="6">
        <v>6</v>
      </c>
      <c r="M11" s="131" t="s">
        <v>199</v>
      </c>
      <c r="N11" s="126"/>
      <c r="P11" s="14">
        <v>5</v>
      </c>
      <c r="Q11" s="44">
        <f t="shared" si="32"/>
        <v>20</v>
      </c>
      <c r="R11" s="14"/>
      <c r="S11" s="44">
        <f t="shared" si="33"/>
        <v>0</v>
      </c>
      <c r="T11" s="34">
        <v>-1</v>
      </c>
      <c r="U11" s="44">
        <f t="shared" si="34"/>
        <v>-4</v>
      </c>
      <c r="V11" s="35">
        <v>-1</v>
      </c>
      <c r="W11" s="44">
        <f t="shared" si="35"/>
        <v>-4</v>
      </c>
      <c r="X11" s="34">
        <v>0</v>
      </c>
      <c r="Y11" s="44">
        <f t="shared" si="36"/>
        <v>0</v>
      </c>
      <c r="Z11" s="8">
        <v>-5</v>
      </c>
      <c r="AA11" s="44">
        <f t="shared" si="37"/>
        <v>-10</v>
      </c>
      <c r="AB11" s="36">
        <f>IF(H11="No",5,0)</f>
        <v>5</v>
      </c>
      <c r="AC11" s="44">
        <f t="shared" si="38"/>
        <v>20</v>
      </c>
      <c r="AD11" s="36">
        <f t="shared" si="64"/>
        <v>0</v>
      </c>
      <c r="AE11" s="44">
        <f t="shared" si="39"/>
        <v>0</v>
      </c>
      <c r="AF11" s="48">
        <v>5</v>
      </c>
      <c r="AG11" s="47">
        <f t="shared" si="40"/>
        <v>45</v>
      </c>
      <c r="AH11" s="48">
        <v>5</v>
      </c>
      <c r="AI11" s="47">
        <f t="shared" si="41"/>
        <v>45</v>
      </c>
      <c r="AJ11" s="52">
        <v>5</v>
      </c>
      <c r="AK11" s="51">
        <f t="shared" si="42"/>
        <v>30</v>
      </c>
      <c r="AL11" s="16">
        <v>5</v>
      </c>
      <c r="AM11" s="122">
        <f t="shared" si="43"/>
        <v>10</v>
      </c>
      <c r="AN11" s="16">
        <f>IF(H11="No",5,0)</f>
        <v>5</v>
      </c>
      <c r="AO11" s="122">
        <f t="shared" si="44"/>
        <v>10</v>
      </c>
      <c r="AP11" s="16">
        <v>0</v>
      </c>
      <c r="AQ11" s="44">
        <f t="shared" si="45"/>
        <v>0</v>
      </c>
      <c r="AR11" s="16">
        <f t="shared" si="46"/>
        <v>5</v>
      </c>
      <c r="AS11" s="44">
        <f t="shared" si="47"/>
        <v>10</v>
      </c>
      <c r="AT11" s="18">
        <v>0</v>
      </c>
      <c r="AU11" s="44">
        <f t="shared" si="48"/>
        <v>0</v>
      </c>
      <c r="AV11" s="18">
        <v>0</v>
      </c>
      <c r="AW11" s="44">
        <f t="shared" si="49"/>
        <v>0</v>
      </c>
      <c r="AX11" s="18">
        <v>0</v>
      </c>
      <c r="AY11" s="44">
        <f t="shared" si="50"/>
        <v>0</v>
      </c>
      <c r="AZ11" s="18">
        <v>0</v>
      </c>
      <c r="BA11" s="44">
        <f t="shared" si="51"/>
        <v>0</v>
      </c>
      <c r="BB11" s="18"/>
      <c r="BC11" s="44">
        <f t="shared" si="52"/>
        <v>0</v>
      </c>
      <c r="BD11" s="18">
        <v>5</v>
      </c>
      <c r="BE11" s="44">
        <f t="shared" si="53"/>
        <v>5</v>
      </c>
      <c r="BF11" s="20"/>
      <c r="BG11" s="44">
        <f t="shared" si="54"/>
        <v>0</v>
      </c>
      <c r="BH11" s="20"/>
      <c r="BI11" s="44">
        <f t="shared" si="55"/>
        <v>0</v>
      </c>
      <c r="BJ11" s="20"/>
      <c r="BK11" s="44">
        <f t="shared" si="56"/>
        <v>0</v>
      </c>
      <c r="BL11" s="20"/>
      <c r="BM11" s="44">
        <f t="shared" si="57"/>
        <v>0</v>
      </c>
      <c r="BN11" s="20"/>
      <c r="BO11" s="44">
        <f t="shared" si="58"/>
        <v>0</v>
      </c>
      <c r="BP11" s="22">
        <v>5</v>
      </c>
      <c r="BQ11" s="44">
        <f t="shared" si="59"/>
        <v>40</v>
      </c>
      <c r="BR11" s="24">
        <v>0</v>
      </c>
      <c r="BS11" s="44">
        <f t="shared" si="60"/>
        <v>0</v>
      </c>
      <c r="BT11" s="26"/>
      <c r="BU11" s="63">
        <f t="shared" si="61"/>
        <v>0</v>
      </c>
      <c r="BV11" s="70">
        <f t="shared" si="62"/>
        <v>43</v>
      </c>
      <c r="BW11" s="71">
        <f t="shared" si="63"/>
        <v>217</v>
      </c>
    </row>
    <row r="12" spans="1:76" ht="45" x14ac:dyDescent="0.25">
      <c r="A12" s="54">
        <v>22</v>
      </c>
      <c r="B12" s="78">
        <v>30</v>
      </c>
      <c r="C12" s="54">
        <v>19</v>
      </c>
      <c r="D12" s="54">
        <v>5</v>
      </c>
      <c r="E12" s="78">
        <f>D12-C12</f>
        <v>-14</v>
      </c>
      <c r="F12" s="54">
        <f t="shared" si="31"/>
        <v>214</v>
      </c>
      <c r="G12" s="85" t="s">
        <v>53</v>
      </c>
      <c r="H12" s="27" t="s">
        <v>249</v>
      </c>
      <c r="I12" s="5" t="s">
        <v>54</v>
      </c>
      <c r="J12" s="5" t="s">
        <v>55</v>
      </c>
      <c r="K12" s="6">
        <v>2</v>
      </c>
      <c r="L12" s="6">
        <v>4</v>
      </c>
      <c r="M12" s="131" t="s">
        <v>164</v>
      </c>
      <c r="N12" s="126"/>
      <c r="P12" s="14">
        <v>5</v>
      </c>
      <c r="Q12" s="44">
        <f t="shared" si="32"/>
        <v>20</v>
      </c>
      <c r="R12" s="14"/>
      <c r="S12" s="44">
        <f t="shared" si="33"/>
        <v>0</v>
      </c>
      <c r="T12" s="34">
        <v>-1</v>
      </c>
      <c r="U12" s="44">
        <f t="shared" si="34"/>
        <v>-4</v>
      </c>
      <c r="V12" s="35">
        <v>0</v>
      </c>
      <c r="W12" s="44">
        <f t="shared" si="35"/>
        <v>0</v>
      </c>
      <c r="X12" s="34">
        <v>0</v>
      </c>
      <c r="Y12" s="44">
        <f t="shared" si="36"/>
        <v>0</v>
      </c>
      <c r="Z12" s="8">
        <v>0</v>
      </c>
      <c r="AA12" s="44">
        <f t="shared" si="37"/>
        <v>0</v>
      </c>
      <c r="AB12" s="36">
        <v>0</v>
      </c>
      <c r="AC12" s="44">
        <f t="shared" si="38"/>
        <v>0</v>
      </c>
      <c r="AD12" s="36">
        <f t="shared" si="64"/>
        <v>0</v>
      </c>
      <c r="AE12" s="44">
        <f t="shared" si="39"/>
        <v>0</v>
      </c>
      <c r="AF12" s="48"/>
      <c r="AG12" s="47">
        <f t="shared" si="40"/>
        <v>0</v>
      </c>
      <c r="AH12" s="48">
        <v>5</v>
      </c>
      <c r="AI12" s="47">
        <f t="shared" si="41"/>
        <v>45</v>
      </c>
      <c r="AJ12" s="52">
        <v>5</v>
      </c>
      <c r="AK12" s="51">
        <f t="shared" si="42"/>
        <v>30</v>
      </c>
      <c r="AL12" s="16">
        <v>5</v>
      </c>
      <c r="AM12" s="122">
        <f t="shared" si="43"/>
        <v>10</v>
      </c>
      <c r="AN12" s="16"/>
      <c r="AO12" s="122">
        <f t="shared" si="44"/>
        <v>0</v>
      </c>
      <c r="AP12" s="16">
        <v>0</v>
      </c>
      <c r="AQ12" s="44">
        <f t="shared" si="45"/>
        <v>0</v>
      </c>
      <c r="AR12" s="16">
        <f t="shared" si="46"/>
        <v>5</v>
      </c>
      <c r="AS12" s="44">
        <f t="shared" si="47"/>
        <v>10</v>
      </c>
      <c r="AT12" s="18">
        <v>0</v>
      </c>
      <c r="AU12" s="44">
        <f t="shared" si="48"/>
        <v>0</v>
      </c>
      <c r="AV12" s="18">
        <v>0</v>
      </c>
      <c r="AW12" s="44">
        <f t="shared" si="49"/>
        <v>0</v>
      </c>
      <c r="AX12" s="18">
        <v>0</v>
      </c>
      <c r="AY12" s="44">
        <f t="shared" si="50"/>
        <v>0</v>
      </c>
      <c r="AZ12" s="18">
        <v>0</v>
      </c>
      <c r="BA12" s="44">
        <f t="shared" si="51"/>
        <v>0</v>
      </c>
      <c r="BB12" s="18"/>
      <c r="BC12" s="44">
        <f t="shared" si="52"/>
        <v>0</v>
      </c>
      <c r="BD12" s="18">
        <v>3</v>
      </c>
      <c r="BE12" s="44">
        <f t="shared" si="53"/>
        <v>3</v>
      </c>
      <c r="BF12" s="20">
        <v>5</v>
      </c>
      <c r="BG12" s="44">
        <f t="shared" si="54"/>
        <v>10</v>
      </c>
      <c r="BH12" s="20">
        <v>5</v>
      </c>
      <c r="BI12" s="44">
        <f t="shared" si="55"/>
        <v>10</v>
      </c>
      <c r="BJ12" s="20"/>
      <c r="BK12" s="44">
        <f t="shared" si="56"/>
        <v>0</v>
      </c>
      <c r="BL12" s="20"/>
      <c r="BM12" s="44">
        <f t="shared" si="57"/>
        <v>0</v>
      </c>
      <c r="BN12" s="20"/>
      <c r="BO12" s="44">
        <f t="shared" si="58"/>
        <v>0</v>
      </c>
      <c r="BP12" s="22">
        <v>5</v>
      </c>
      <c r="BQ12" s="44">
        <f t="shared" si="59"/>
        <v>40</v>
      </c>
      <c r="BR12" s="24">
        <v>5</v>
      </c>
      <c r="BS12" s="44">
        <f t="shared" si="60"/>
        <v>40</v>
      </c>
      <c r="BT12" s="26"/>
      <c r="BU12" s="63">
        <f t="shared" si="61"/>
        <v>0</v>
      </c>
      <c r="BV12" s="70">
        <f t="shared" si="62"/>
        <v>47</v>
      </c>
      <c r="BW12" s="71">
        <f t="shared" si="63"/>
        <v>214</v>
      </c>
    </row>
    <row r="13" spans="1:76" x14ac:dyDescent="0.25">
      <c r="A13" s="54">
        <v>39</v>
      </c>
      <c r="B13" s="78" t="s">
        <v>217</v>
      </c>
      <c r="C13" s="54">
        <v>13</v>
      </c>
      <c r="D13" s="54">
        <v>6</v>
      </c>
      <c r="E13" s="54">
        <f>D13-C13</f>
        <v>-7</v>
      </c>
      <c r="F13" s="54">
        <f t="shared" si="31"/>
        <v>204</v>
      </c>
      <c r="G13" s="85" t="s">
        <v>80</v>
      </c>
      <c r="H13" s="27" t="s">
        <v>243</v>
      </c>
      <c r="I13" s="5" t="s">
        <v>81</v>
      </c>
      <c r="J13" s="5" t="s">
        <v>82</v>
      </c>
      <c r="K13" s="6">
        <v>4</v>
      </c>
      <c r="L13" s="6">
        <v>6</v>
      </c>
      <c r="M13" s="131" t="s">
        <v>179</v>
      </c>
      <c r="N13" s="126"/>
      <c r="P13" s="14">
        <v>0</v>
      </c>
      <c r="Q13" s="44">
        <f t="shared" si="32"/>
        <v>0</v>
      </c>
      <c r="R13" s="14">
        <v>5</v>
      </c>
      <c r="S13" s="44">
        <f t="shared" si="33"/>
        <v>20</v>
      </c>
      <c r="T13" s="34">
        <v>0</v>
      </c>
      <c r="U13" s="44">
        <f t="shared" si="34"/>
        <v>0</v>
      </c>
      <c r="V13" s="35">
        <v>0</v>
      </c>
      <c r="W13" s="44">
        <f t="shared" si="35"/>
        <v>0</v>
      </c>
      <c r="X13" s="34">
        <v>-2</v>
      </c>
      <c r="Y13" s="44">
        <f t="shared" si="36"/>
        <v>-4</v>
      </c>
      <c r="Z13" s="8">
        <v>0</v>
      </c>
      <c r="AA13" s="44">
        <f t="shared" si="37"/>
        <v>0</v>
      </c>
      <c r="AB13" s="36">
        <v>5</v>
      </c>
      <c r="AC13" s="44">
        <f t="shared" si="38"/>
        <v>20</v>
      </c>
      <c r="AD13" s="36">
        <f t="shared" si="64"/>
        <v>5</v>
      </c>
      <c r="AE13" s="44">
        <f t="shared" si="39"/>
        <v>20</v>
      </c>
      <c r="AF13" s="48">
        <v>5</v>
      </c>
      <c r="AG13" s="47">
        <f t="shared" si="40"/>
        <v>45</v>
      </c>
      <c r="AH13" s="48">
        <v>5</v>
      </c>
      <c r="AI13" s="47">
        <f t="shared" si="41"/>
        <v>45</v>
      </c>
      <c r="AJ13" s="52">
        <v>0</v>
      </c>
      <c r="AK13" s="51">
        <f t="shared" si="42"/>
        <v>0</v>
      </c>
      <c r="AL13" s="16">
        <v>5</v>
      </c>
      <c r="AM13" s="122">
        <f t="shared" si="43"/>
        <v>10</v>
      </c>
      <c r="AN13" s="16">
        <f t="shared" ref="AN13:AN22" si="65">IF(H13="No",5,0)</f>
        <v>0</v>
      </c>
      <c r="AO13" s="122">
        <f t="shared" si="44"/>
        <v>0</v>
      </c>
      <c r="AP13" s="16">
        <v>0</v>
      </c>
      <c r="AQ13" s="44">
        <f t="shared" si="45"/>
        <v>0</v>
      </c>
      <c r="AR13" s="16">
        <f t="shared" si="46"/>
        <v>0</v>
      </c>
      <c r="AS13" s="44">
        <f t="shared" si="47"/>
        <v>0</v>
      </c>
      <c r="AT13" s="18">
        <v>5</v>
      </c>
      <c r="AU13" s="44">
        <f t="shared" si="48"/>
        <v>5</v>
      </c>
      <c r="AV13" s="18">
        <v>5</v>
      </c>
      <c r="AW13" s="44">
        <f t="shared" si="49"/>
        <v>5</v>
      </c>
      <c r="AX13" s="18">
        <v>5</v>
      </c>
      <c r="AY13" s="44">
        <f t="shared" si="50"/>
        <v>10</v>
      </c>
      <c r="AZ13" s="18">
        <v>5</v>
      </c>
      <c r="BA13" s="44">
        <f t="shared" si="51"/>
        <v>5</v>
      </c>
      <c r="BB13" s="18"/>
      <c r="BC13" s="44">
        <f t="shared" si="52"/>
        <v>0</v>
      </c>
      <c r="BD13" s="18">
        <v>3</v>
      </c>
      <c r="BE13" s="44">
        <f t="shared" si="53"/>
        <v>3</v>
      </c>
      <c r="BF13" s="20">
        <v>5</v>
      </c>
      <c r="BG13" s="44">
        <f t="shared" si="54"/>
        <v>10</v>
      </c>
      <c r="BH13" s="20"/>
      <c r="BI13" s="44">
        <f t="shared" si="55"/>
        <v>0</v>
      </c>
      <c r="BJ13" s="20">
        <v>5</v>
      </c>
      <c r="BK13" s="44">
        <f t="shared" si="56"/>
        <v>10</v>
      </c>
      <c r="BL13" s="20"/>
      <c r="BM13" s="44">
        <f t="shared" si="57"/>
        <v>0</v>
      </c>
      <c r="BN13" s="20"/>
      <c r="BO13" s="44">
        <f t="shared" si="58"/>
        <v>0</v>
      </c>
      <c r="BP13" s="22">
        <v>0</v>
      </c>
      <c r="BQ13" s="44">
        <f t="shared" si="59"/>
        <v>0</v>
      </c>
      <c r="BR13" s="24">
        <v>0</v>
      </c>
      <c r="BS13" s="44">
        <f t="shared" si="60"/>
        <v>0</v>
      </c>
      <c r="BT13" s="26"/>
      <c r="BU13" s="63">
        <f t="shared" si="61"/>
        <v>0</v>
      </c>
      <c r="BV13" s="70">
        <f t="shared" si="62"/>
        <v>61</v>
      </c>
      <c r="BW13" s="71">
        <f t="shared" si="63"/>
        <v>204</v>
      </c>
    </row>
    <row r="14" spans="1:76" x14ac:dyDescent="0.25">
      <c r="A14" s="54">
        <v>42</v>
      </c>
      <c r="B14" s="78">
        <v>62</v>
      </c>
      <c r="C14" s="76" t="s">
        <v>220</v>
      </c>
      <c r="D14" s="54">
        <v>7</v>
      </c>
      <c r="E14" s="54"/>
      <c r="F14" s="54">
        <f t="shared" si="31"/>
        <v>198</v>
      </c>
      <c r="G14" s="85" t="s">
        <v>80</v>
      </c>
      <c r="H14" s="27" t="s">
        <v>243</v>
      </c>
      <c r="I14" s="5" t="s">
        <v>84</v>
      </c>
      <c r="J14" s="5" t="s">
        <v>17</v>
      </c>
      <c r="K14" s="6">
        <v>0</v>
      </c>
      <c r="L14" s="6">
        <v>2</v>
      </c>
      <c r="M14" s="131" t="s">
        <v>180</v>
      </c>
      <c r="N14" s="126"/>
      <c r="P14" s="14">
        <v>0</v>
      </c>
      <c r="Q14" s="44">
        <f t="shared" si="32"/>
        <v>0</v>
      </c>
      <c r="R14" s="14">
        <v>5</v>
      </c>
      <c r="S14" s="44">
        <f t="shared" si="33"/>
        <v>20</v>
      </c>
      <c r="T14" s="34">
        <v>-5</v>
      </c>
      <c r="U14" s="44">
        <f t="shared" si="34"/>
        <v>-20</v>
      </c>
      <c r="V14" s="35">
        <v>0</v>
      </c>
      <c r="W14" s="44">
        <f t="shared" si="35"/>
        <v>0</v>
      </c>
      <c r="X14" s="34">
        <v>0</v>
      </c>
      <c r="Y14" s="44">
        <f t="shared" si="36"/>
        <v>0</v>
      </c>
      <c r="Z14" s="8">
        <v>0</v>
      </c>
      <c r="AA14" s="44">
        <f t="shared" si="37"/>
        <v>0</v>
      </c>
      <c r="AB14" s="36">
        <v>5</v>
      </c>
      <c r="AC14" s="44">
        <f t="shared" si="38"/>
        <v>20</v>
      </c>
      <c r="AD14" s="36">
        <f t="shared" si="64"/>
        <v>5</v>
      </c>
      <c r="AE14" s="44">
        <f t="shared" si="39"/>
        <v>20</v>
      </c>
      <c r="AF14" s="48">
        <v>5</v>
      </c>
      <c r="AG14" s="47">
        <f t="shared" si="40"/>
        <v>45</v>
      </c>
      <c r="AH14" s="48">
        <v>5</v>
      </c>
      <c r="AI14" s="47">
        <f t="shared" si="41"/>
        <v>45</v>
      </c>
      <c r="AJ14" s="52">
        <v>0</v>
      </c>
      <c r="AK14" s="51">
        <f t="shared" si="42"/>
        <v>0</v>
      </c>
      <c r="AL14" s="16">
        <v>5</v>
      </c>
      <c r="AM14" s="122">
        <f t="shared" si="43"/>
        <v>10</v>
      </c>
      <c r="AN14" s="16">
        <f t="shared" si="65"/>
        <v>0</v>
      </c>
      <c r="AO14" s="122">
        <f t="shared" si="44"/>
        <v>0</v>
      </c>
      <c r="AP14" s="16">
        <v>0</v>
      </c>
      <c r="AQ14" s="44">
        <f t="shared" si="45"/>
        <v>0</v>
      </c>
      <c r="AR14" s="16">
        <f t="shared" si="46"/>
        <v>0</v>
      </c>
      <c r="AS14" s="44">
        <f t="shared" si="47"/>
        <v>0</v>
      </c>
      <c r="AT14" s="18">
        <v>5</v>
      </c>
      <c r="AU14" s="44">
        <f t="shared" si="48"/>
        <v>5</v>
      </c>
      <c r="AV14" s="18">
        <v>0</v>
      </c>
      <c r="AW14" s="44">
        <f t="shared" si="49"/>
        <v>0</v>
      </c>
      <c r="AX14" s="18">
        <v>0</v>
      </c>
      <c r="AY14" s="44">
        <f t="shared" si="50"/>
        <v>0</v>
      </c>
      <c r="AZ14" s="18">
        <v>0</v>
      </c>
      <c r="BA14" s="44">
        <f t="shared" si="51"/>
        <v>0</v>
      </c>
      <c r="BB14" s="18"/>
      <c r="BC14" s="44">
        <f t="shared" si="52"/>
        <v>0</v>
      </c>
      <c r="BD14" s="18">
        <v>3</v>
      </c>
      <c r="BE14" s="44">
        <f t="shared" si="53"/>
        <v>3</v>
      </c>
      <c r="BF14" s="20">
        <v>5</v>
      </c>
      <c r="BG14" s="44">
        <f t="shared" si="54"/>
        <v>10</v>
      </c>
      <c r="BH14" s="20"/>
      <c r="BI14" s="44">
        <f t="shared" si="55"/>
        <v>0</v>
      </c>
      <c r="BJ14" s="20"/>
      <c r="BK14" s="44">
        <f t="shared" si="56"/>
        <v>0</v>
      </c>
      <c r="BL14" s="20"/>
      <c r="BM14" s="44">
        <f t="shared" si="57"/>
        <v>0</v>
      </c>
      <c r="BN14" s="20"/>
      <c r="BO14" s="44">
        <f t="shared" si="58"/>
        <v>0</v>
      </c>
      <c r="BP14" s="22">
        <v>0</v>
      </c>
      <c r="BQ14" s="44">
        <f t="shared" si="59"/>
        <v>0</v>
      </c>
      <c r="BR14" s="24">
        <v>5</v>
      </c>
      <c r="BS14" s="44">
        <f t="shared" si="60"/>
        <v>40</v>
      </c>
      <c r="BT14" s="26"/>
      <c r="BU14" s="63">
        <f t="shared" si="61"/>
        <v>0</v>
      </c>
      <c r="BV14" s="70">
        <f t="shared" si="62"/>
        <v>43</v>
      </c>
      <c r="BW14" s="71">
        <f t="shared" si="63"/>
        <v>198</v>
      </c>
    </row>
    <row r="15" spans="1:76" x14ac:dyDescent="0.25">
      <c r="A15" s="54">
        <v>40</v>
      </c>
      <c r="B15" s="78" t="s">
        <v>218</v>
      </c>
      <c r="C15" s="54">
        <v>13</v>
      </c>
      <c r="D15" s="54">
        <v>8</v>
      </c>
      <c r="E15" s="54">
        <f>D15-C15</f>
        <v>-5</v>
      </c>
      <c r="F15" s="54">
        <f t="shared" si="31"/>
        <v>192</v>
      </c>
      <c r="G15" s="85" t="s">
        <v>80</v>
      </c>
      <c r="H15" s="27" t="s">
        <v>243</v>
      </c>
      <c r="I15" s="5" t="s">
        <v>82</v>
      </c>
      <c r="J15" s="5" t="s">
        <v>83</v>
      </c>
      <c r="K15" s="6">
        <v>4</v>
      </c>
      <c r="L15" s="6">
        <v>4</v>
      </c>
      <c r="M15" s="131"/>
      <c r="N15" s="126"/>
      <c r="P15" s="14">
        <v>0</v>
      </c>
      <c r="Q15" s="44">
        <f t="shared" si="32"/>
        <v>0</v>
      </c>
      <c r="R15" s="14">
        <v>5</v>
      </c>
      <c r="S15" s="44">
        <f t="shared" si="33"/>
        <v>20</v>
      </c>
      <c r="T15" s="34">
        <v>-2</v>
      </c>
      <c r="U15" s="44">
        <f t="shared" si="34"/>
        <v>-8</v>
      </c>
      <c r="V15" s="35">
        <v>0</v>
      </c>
      <c r="W15" s="44">
        <f t="shared" si="35"/>
        <v>0</v>
      </c>
      <c r="X15" s="34">
        <v>-4</v>
      </c>
      <c r="Y15" s="44">
        <f t="shared" si="36"/>
        <v>-8</v>
      </c>
      <c r="Z15" s="8">
        <v>0</v>
      </c>
      <c r="AA15" s="44">
        <f t="shared" si="37"/>
        <v>0</v>
      </c>
      <c r="AB15" s="36">
        <v>5</v>
      </c>
      <c r="AC15" s="44">
        <f t="shared" si="38"/>
        <v>20</v>
      </c>
      <c r="AD15" s="36">
        <f t="shared" si="64"/>
        <v>5</v>
      </c>
      <c r="AE15" s="44">
        <f t="shared" si="39"/>
        <v>20</v>
      </c>
      <c r="AF15" s="48">
        <v>5</v>
      </c>
      <c r="AG15" s="47">
        <f t="shared" si="40"/>
        <v>45</v>
      </c>
      <c r="AH15" s="48">
        <v>5</v>
      </c>
      <c r="AI15" s="47">
        <f t="shared" si="41"/>
        <v>45</v>
      </c>
      <c r="AJ15" s="52">
        <v>0</v>
      </c>
      <c r="AK15" s="51">
        <f t="shared" si="42"/>
        <v>0</v>
      </c>
      <c r="AL15" s="16">
        <v>5</v>
      </c>
      <c r="AM15" s="122">
        <f t="shared" si="43"/>
        <v>10</v>
      </c>
      <c r="AN15" s="16">
        <f t="shared" si="65"/>
        <v>0</v>
      </c>
      <c r="AO15" s="122">
        <f t="shared" si="44"/>
        <v>0</v>
      </c>
      <c r="AP15" s="16">
        <v>0</v>
      </c>
      <c r="AQ15" s="44">
        <f t="shared" si="45"/>
        <v>0</v>
      </c>
      <c r="AR15" s="16">
        <f t="shared" si="46"/>
        <v>0</v>
      </c>
      <c r="AS15" s="44">
        <f t="shared" si="47"/>
        <v>0</v>
      </c>
      <c r="AT15" s="18">
        <v>5</v>
      </c>
      <c r="AU15" s="44">
        <f t="shared" si="48"/>
        <v>5</v>
      </c>
      <c r="AV15" s="18">
        <v>5</v>
      </c>
      <c r="AW15" s="44">
        <f t="shared" si="49"/>
        <v>5</v>
      </c>
      <c r="AX15" s="18">
        <v>5</v>
      </c>
      <c r="AY15" s="44">
        <f t="shared" si="50"/>
        <v>10</v>
      </c>
      <c r="AZ15" s="18">
        <v>5</v>
      </c>
      <c r="BA15" s="44">
        <f t="shared" si="51"/>
        <v>5</v>
      </c>
      <c r="BB15" s="18"/>
      <c r="BC15" s="44">
        <f t="shared" si="52"/>
        <v>0</v>
      </c>
      <c r="BD15" s="18">
        <v>3</v>
      </c>
      <c r="BE15" s="44">
        <f t="shared" si="53"/>
        <v>3</v>
      </c>
      <c r="BF15" s="20">
        <v>5</v>
      </c>
      <c r="BG15" s="44">
        <f t="shared" si="54"/>
        <v>10</v>
      </c>
      <c r="BH15" s="20"/>
      <c r="BI15" s="44">
        <f t="shared" si="55"/>
        <v>0</v>
      </c>
      <c r="BJ15" s="20">
        <v>5</v>
      </c>
      <c r="BK15" s="44">
        <f t="shared" si="56"/>
        <v>10</v>
      </c>
      <c r="BL15" s="20"/>
      <c r="BM15" s="44">
        <f t="shared" si="57"/>
        <v>0</v>
      </c>
      <c r="BN15" s="20"/>
      <c r="BO15" s="44">
        <f t="shared" si="58"/>
        <v>0</v>
      </c>
      <c r="BP15" s="22">
        <v>0</v>
      </c>
      <c r="BQ15" s="44">
        <f t="shared" si="59"/>
        <v>0</v>
      </c>
      <c r="BR15" s="24">
        <v>0</v>
      </c>
      <c r="BS15" s="44">
        <f t="shared" si="60"/>
        <v>0</v>
      </c>
      <c r="BT15" s="26"/>
      <c r="BU15" s="63">
        <f t="shared" si="61"/>
        <v>0</v>
      </c>
      <c r="BV15" s="70">
        <f t="shared" si="62"/>
        <v>57</v>
      </c>
      <c r="BW15" s="71">
        <f t="shared" si="63"/>
        <v>192</v>
      </c>
    </row>
    <row r="16" spans="1:76" x14ac:dyDescent="0.25">
      <c r="A16" s="54">
        <v>71</v>
      </c>
      <c r="B16" s="78">
        <v>23</v>
      </c>
      <c r="C16" s="54">
        <v>1</v>
      </c>
      <c r="D16" s="54">
        <v>9</v>
      </c>
      <c r="E16" s="54">
        <f>D16-C16</f>
        <v>8</v>
      </c>
      <c r="F16" s="54">
        <f t="shared" si="31"/>
        <v>183</v>
      </c>
      <c r="G16" s="115" t="s">
        <v>256</v>
      </c>
      <c r="H16" s="32" t="s">
        <v>249</v>
      </c>
      <c r="I16" s="5" t="s">
        <v>257</v>
      </c>
      <c r="J16" s="5"/>
      <c r="K16" s="6"/>
      <c r="L16" s="6"/>
      <c r="M16" s="131" t="s">
        <v>200</v>
      </c>
      <c r="N16" s="126"/>
      <c r="P16" s="14">
        <v>5</v>
      </c>
      <c r="Q16" s="44">
        <f t="shared" si="32"/>
        <v>20</v>
      </c>
      <c r="R16" s="14"/>
      <c r="S16" s="44">
        <f t="shared" si="33"/>
        <v>0</v>
      </c>
      <c r="T16" s="34">
        <v>0</v>
      </c>
      <c r="U16" s="44">
        <f t="shared" si="34"/>
        <v>0</v>
      </c>
      <c r="V16" s="35">
        <v>0</v>
      </c>
      <c r="W16" s="44">
        <f t="shared" si="35"/>
        <v>0</v>
      </c>
      <c r="X16" s="34">
        <v>0</v>
      </c>
      <c r="Y16" s="44">
        <f t="shared" si="36"/>
        <v>0</v>
      </c>
      <c r="Z16" s="8">
        <v>0</v>
      </c>
      <c r="AA16" s="44">
        <f t="shared" si="37"/>
        <v>0</v>
      </c>
      <c r="AB16" s="36">
        <v>0</v>
      </c>
      <c r="AC16" s="44">
        <f t="shared" si="38"/>
        <v>0</v>
      </c>
      <c r="AD16" s="36">
        <f t="shared" si="64"/>
        <v>0</v>
      </c>
      <c r="AE16" s="44">
        <f t="shared" si="39"/>
        <v>0</v>
      </c>
      <c r="AF16" s="48">
        <v>0</v>
      </c>
      <c r="AG16" s="47">
        <f t="shared" si="40"/>
        <v>0</v>
      </c>
      <c r="AH16" s="48">
        <v>5</v>
      </c>
      <c r="AI16" s="47">
        <f t="shared" si="41"/>
        <v>45</v>
      </c>
      <c r="AJ16" s="52">
        <v>5</v>
      </c>
      <c r="AK16" s="51">
        <f t="shared" si="42"/>
        <v>30</v>
      </c>
      <c r="AL16" s="16">
        <v>5</v>
      </c>
      <c r="AM16" s="122">
        <f t="shared" si="43"/>
        <v>10</v>
      </c>
      <c r="AN16" s="16">
        <f t="shared" si="65"/>
        <v>5</v>
      </c>
      <c r="AO16" s="122">
        <f t="shared" si="44"/>
        <v>10</v>
      </c>
      <c r="AP16" s="16">
        <v>0</v>
      </c>
      <c r="AQ16" s="44">
        <f t="shared" si="45"/>
        <v>0</v>
      </c>
      <c r="AR16" s="16">
        <f t="shared" si="46"/>
        <v>5</v>
      </c>
      <c r="AS16" s="44">
        <f t="shared" si="47"/>
        <v>10</v>
      </c>
      <c r="AT16" s="18">
        <v>0</v>
      </c>
      <c r="AU16" s="44">
        <f t="shared" si="48"/>
        <v>0</v>
      </c>
      <c r="AV16" s="18">
        <v>0</v>
      </c>
      <c r="AW16" s="44">
        <f t="shared" si="49"/>
        <v>0</v>
      </c>
      <c r="AX16" s="18">
        <v>0</v>
      </c>
      <c r="AY16" s="44">
        <f t="shared" si="50"/>
        <v>0</v>
      </c>
      <c r="AZ16" s="18">
        <v>0</v>
      </c>
      <c r="BA16" s="44">
        <f t="shared" si="51"/>
        <v>0</v>
      </c>
      <c r="BB16" s="18"/>
      <c r="BC16" s="44">
        <f t="shared" si="52"/>
        <v>0</v>
      </c>
      <c r="BD16" s="18">
        <v>3</v>
      </c>
      <c r="BE16" s="44">
        <f t="shared" si="53"/>
        <v>3</v>
      </c>
      <c r="BF16" s="20">
        <v>5</v>
      </c>
      <c r="BG16" s="44">
        <f t="shared" si="54"/>
        <v>10</v>
      </c>
      <c r="BH16" s="20"/>
      <c r="BI16" s="44">
        <f t="shared" si="55"/>
        <v>0</v>
      </c>
      <c r="BJ16" s="20"/>
      <c r="BK16" s="44">
        <f t="shared" si="56"/>
        <v>0</v>
      </c>
      <c r="BL16" s="20">
        <v>5</v>
      </c>
      <c r="BM16" s="44">
        <f t="shared" si="57"/>
        <v>5</v>
      </c>
      <c r="BN16" s="20"/>
      <c r="BO16" s="44">
        <f t="shared" si="58"/>
        <v>0</v>
      </c>
      <c r="BP16" s="22"/>
      <c r="BQ16" s="44">
        <f t="shared" si="59"/>
        <v>0</v>
      </c>
      <c r="BR16" s="24"/>
      <c r="BS16" s="44">
        <f t="shared" si="60"/>
        <v>0</v>
      </c>
      <c r="BT16" s="26">
        <v>5</v>
      </c>
      <c r="BU16" s="63">
        <f t="shared" si="61"/>
        <v>40</v>
      </c>
      <c r="BV16" s="70">
        <f t="shared" si="62"/>
        <v>48</v>
      </c>
      <c r="BW16" s="71">
        <f t="shared" si="63"/>
        <v>183</v>
      </c>
    </row>
    <row r="17" spans="1:75" x14ac:dyDescent="0.25">
      <c r="A17" s="54">
        <v>73</v>
      </c>
      <c r="B17" s="78">
        <v>25</v>
      </c>
      <c r="C17" s="54">
        <v>5</v>
      </c>
      <c r="D17" s="54">
        <v>10</v>
      </c>
      <c r="E17" s="54">
        <f>D17-C17</f>
        <v>5</v>
      </c>
      <c r="F17" s="54">
        <f t="shared" si="31"/>
        <v>183</v>
      </c>
      <c r="G17" s="115" t="s">
        <v>256</v>
      </c>
      <c r="H17" s="32" t="s">
        <v>249</v>
      </c>
      <c r="I17" s="5" t="s">
        <v>260</v>
      </c>
      <c r="J17" s="5"/>
      <c r="K17" s="6"/>
      <c r="L17" s="6"/>
      <c r="M17" s="131" t="s">
        <v>202</v>
      </c>
      <c r="N17" s="126"/>
      <c r="P17" s="14">
        <v>5</v>
      </c>
      <c r="Q17" s="44">
        <f t="shared" si="32"/>
        <v>20</v>
      </c>
      <c r="R17" s="14"/>
      <c r="S17" s="44">
        <f t="shared" si="33"/>
        <v>0</v>
      </c>
      <c r="T17" s="34">
        <v>0</v>
      </c>
      <c r="U17" s="44">
        <f t="shared" si="34"/>
        <v>0</v>
      </c>
      <c r="V17" s="35">
        <v>0</v>
      </c>
      <c r="W17" s="44">
        <f t="shared" si="35"/>
        <v>0</v>
      </c>
      <c r="X17" s="34">
        <v>0</v>
      </c>
      <c r="Y17" s="44">
        <f t="shared" si="36"/>
        <v>0</v>
      </c>
      <c r="Z17" s="8">
        <v>0</v>
      </c>
      <c r="AA17" s="44">
        <f t="shared" si="37"/>
        <v>0</v>
      </c>
      <c r="AB17" s="36">
        <v>0</v>
      </c>
      <c r="AC17" s="44">
        <f t="shared" si="38"/>
        <v>0</v>
      </c>
      <c r="AD17" s="36">
        <f t="shared" si="64"/>
        <v>0</v>
      </c>
      <c r="AE17" s="44">
        <f t="shared" si="39"/>
        <v>0</v>
      </c>
      <c r="AF17" s="48">
        <v>0</v>
      </c>
      <c r="AG17" s="47">
        <f t="shared" si="40"/>
        <v>0</v>
      </c>
      <c r="AH17" s="48">
        <v>5</v>
      </c>
      <c r="AI17" s="47">
        <f t="shared" si="41"/>
        <v>45</v>
      </c>
      <c r="AJ17" s="52">
        <v>5</v>
      </c>
      <c r="AK17" s="51">
        <f t="shared" si="42"/>
        <v>30</v>
      </c>
      <c r="AL17" s="16">
        <v>5</v>
      </c>
      <c r="AM17" s="122">
        <f t="shared" si="43"/>
        <v>10</v>
      </c>
      <c r="AN17" s="16">
        <f t="shared" si="65"/>
        <v>5</v>
      </c>
      <c r="AO17" s="122">
        <f t="shared" si="44"/>
        <v>10</v>
      </c>
      <c r="AP17" s="16">
        <v>0</v>
      </c>
      <c r="AQ17" s="44">
        <f t="shared" si="45"/>
        <v>0</v>
      </c>
      <c r="AR17" s="16">
        <f t="shared" si="46"/>
        <v>5</v>
      </c>
      <c r="AS17" s="44">
        <f t="shared" si="47"/>
        <v>10</v>
      </c>
      <c r="AT17" s="18">
        <v>0</v>
      </c>
      <c r="AU17" s="44">
        <f t="shared" si="48"/>
        <v>0</v>
      </c>
      <c r="AV17" s="18">
        <v>0</v>
      </c>
      <c r="AW17" s="44">
        <f t="shared" si="49"/>
        <v>0</v>
      </c>
      <c r="AX17" s="18">
        <v>0</v>
      </c>
      <c r="AY17" s="44">
        <f t="shared" si="50"/>
        <v>0</v>
      </c>
      <c r="AZ17" s="18">
        <v>0</v>
      </c>
      <c r="BA17" s="44">
        <f t="shared" si="51"/>
        <v>0</v>
      </c>
      <c r="BB17" s="18"/>
      <c r="BC17" s="44">
        <f t="shared" si="52"/>
        <v>0</v>
      </c>
      <c r="BD17" s="18">
        <v>3</v>
      </c>
      <c r="BE17" s="44">
        <f t="shared" si="53"/>
        <v>3</v>
      </c>
      <c r="BF17" s="20">
        <v>5</v>
      </c>
      <c r="BG17" s="44">
        <f t="shared" si="54"/>
        <v>10</v>
      </c>
      <c r="BH17" s="20"/>
      <c r="BI17" s="44">
        <f t="shared" si="55"/>
        <v>0</v>
      </c>
      <c r="BJ17" s="20"/>
      <c r="BK17" s="44">
        <f t="shared" si="56"/>
        <v>0</v>
      </c>
      <c r="BL17" s="20">
        <v>5</v>
      </c>
      <c r="BM17" s="44">
        <f t="shared" si="57"/>
        <v>5</v>
      </c>
      <c r="BN17" s="20"/>
      <c r="BO17" s="44">
        <f t="shared" si="58"/>
        <v>0</v>
      </c>
      <c r="BP17" s="22"/>
      <c r="BQ17" s="44">
        <f t="shared" si="59"/>
        <v>0</v>
      </c>
      <c r="BR17" s="24"/>
      <c r="BS17" s="44">
        <f t="shared" si="60"/>
        <v>0</v>
      </c>
      <c r="BT17" s="26">
        <v>5</v>
      </c>
      <c r="BU17" s="63">
        <f t="shared" si="61"/>
        <v>40</v>
      </c>
      <c r="BV17" s="70">
        <f t="shared" si="62"/>
        <v>48</v>
      </c>
      <c r="BW17" s="71">
        <f t="shared" si="63"/>
        <v>183</v>
      </c>
    </row>
    <row r="18" spans="1:75" x14ac:dyDescent="0.25">
      <c r="A18" s="54">
        <v>74</v>
      </c>
      <c r="B18" s="78">
        <v>26</v>
      </c>
      <c r="C18" s="54">
        <v>2</v>
      </c>
      <c r="D18" s="54">
        <v>11</v>
      </c>
      <c r="E18" s="54">
        <f>D18-C18</f>
        <v>9</v>
      </c>
      <c r="F18" s="54">
        <f t="shared" si="31"/>
        <v>183</v>
      </c>
      <c r="G18" s="115" t="s">
        <v>256</v>
      </c>
      <c r="H18" s="27" t="s">
        <v>249</v>
      </c>
      <c r="I18" s="5" t="s">
        <v>259</v>
      </c>
      <c r="J18" s="5"/>
      <c r="K18" s="6"/>
      <c r="L18" s="6"/>
      <c r="M18" s="131" t="s">
        <v>202</v>
      </c>
      <c r="N18" s="126"/>
      <c r="P18" s="14">
        <v>5</v>
      </c>
      <c r="Q18" s="44">
        <f t="shared" si="32"/>
        <v>20</v>
      </c>
      <c r="R18" s="14"/>
      <c r="S18" s="44">
        <f t="shared" si="33"/>
        <v>0</v>
      </c>
      <c r="T18" s="34">
        <v>0</v>
      </c>
      <c r="U18" s="44">
        <f t="shared" si="34"/>
        <v>0</v>
      </c>
      <c r="V18" s="35">
        <v>0</v>
      </c>
      <c r="W18" s="44">
        <f t="shared" si="35"/>
        <v>0</v>
      </c>
      <c r="X18" s="34">
        <v>0</v>
      </c>
      <c r="Y18" s="44">
        <f t="shared" si="36"/>
        <v>0</v>
      </c>
      <c r="Z18" s="8">
        <v>0</v>
      </c>
      <c r="AA18" s="44">
        <f t="shared" si="37"/>
        <v>0</v>
      </c>
      <c r="AB18" s="36">
        <v>0</v>
      </c>
      <c r="AC18" s="44">
        <f t="shared" si="38"/>
        <v>0</v>
      </c>
      <c r="AD18" s="36">
        <f t="shared" si="64"/>
        <v>0</v>
      </c>
      <c r="AE18" s="44">
        <f t="shared" si="39"/>
        <v>0</v>
      </c>
      <c r="AF18" s="48">
        <v>0</v>
      </c>
      <c r="AG18" s="47">
        <f t="shared" si="40"/>
        <v>0</v>
      </c>
      <c r="AH18" s="48">
        <v>5</v>
      </c>
      <c r="AI18" s="47">
        <f t="shared" si="41"/>
        <v>45</v>
      </c>
      <c r="AJ18" s="52">
        <v>5</v>
      </c>
      <c r="AK18" s="51">
        <f t="shared" si="42"/>
        <v>30</v>
      </c>
      <c r="AL18" s="16">
        <v>5</v>
      </c>
      <c r="AM18" s="122">
        <f t="shared" si="43"/>
        <v>10</v>
      </c>
      <c r="AN18" s="16">
        <f t="shared" si="65"/>
        <v>5</v>
      </c>
      <c r="AO18" s="122">
        <f t="shared" si="44"/>
        <v>10</v>
      </c>
      <c r="AP18" s="16">
        <v>0</v>
      </c>
      <c r="AQ18" s="44">
        <f t="shared" si="45"/>
        <v>0</v>
      </c>
      <c r="AR18" s="16">
        <f t="shared" si="46"/>
        <v>5</v>
      </c>
      <c r="AS18" s="44">
        <f t="shared" si="47"/>
        <v>10</v>
      </c>
      <c r="AT18" s="18">
        <v>0</v>
      </c>
      <c r="AU18" s="44">
        <f t="shared" si="48"/>
        <v>0</v>
      </c>
      <c r="AV18" s="18">
        <v>0</v>
      </c>
      <c r="AW18" s="44">
        <f t="shared" si="49"/>
        <v>0</v>
      </c>
      <c r="AX18" s="18">
        <v>0</v>
      </c>
      <c r="AY18" s="44">
        <f t="shared" si="50"/>
        <v>0</v>
      </c>
      <c r="AZ18" s="18">
        <v>0</v>
      </c>
      <c r="BA18" s="44">
        <f t="shared" si="51"/>
        <v>0</v>
      </c>
      <c r="BB18" s="18"/>
      <c r="BC18" s="44">
        <f t="shared" si="52"/>
        <v>0</v>
      </c>
      <c r="BD18" s="18">
        <v>3</v>
      </c>
      <c r="BE18" s="44">
        <f t="shared" si="53"/>
        <v>3</v>
      </c>
      <c r="BF18" s="20">
        <v>5</v>
      </c>
      <c r="BG18" s="44">
        <f t="shared" si="54"/>
        <v>10</v>
      </c>
      <c r="BH18" s="20"/>
      <c r="BI18" s="44">
        <f t="shared" si="55"/>
        <v>0</v>
      </c>
      <c r="BJ18" s="20"/>
      <c r="BK18" s="44">
        <f t="shared" si="56"/>
        <v>0</v>
      </c>
      <c r="BL18" s="20">
        <v>5</v>
      </c>
      <c r="BM18" s="44">
        <f t="shared" si="57"/>
        <v>5</v>
      </c>
      <c r="BN18" s="20"/>
      <c r="BO18" s="44">
        <f t="shared" si="58"/>
        <v>0</v>
      </c>
      <c r="BP18" s="22"/>
      <c r="BQ18" s="44">
        <f t="shared" si="59"/>
        <v>0</v>
      </c>
      <c r="BR18" s="24"/>
      <c r="BS18" s="44">
        <f t="shared" si="60"/>
        <v>0</v>
      </c>
      <c r="BT18" s="26">
        <v>5</v>
      </c>
      <c r="BU18" s="63">
        <f t="shared" si="61"/>
        <v>40</v>
      </c>
      <c r="BV18" s="70">
        <f t="shared" si="62"/>
        <v>48</v>
      </c>
      <c r="BW18" s="71">
        <f t="shared" si="63"/>
        <v>183</v>
      </c>
    </row>
    <row r="19" spans="1:75" x14ac:dyDescent="0.25">
      <c r="A19" s="54">
        <v>84</v>
      </c>
      <c r="B19" s="78">
        <v>51</v>
      </c>
      <c r="C19" s="54">
        <v>7</v>
      </c>
      <c r="D19" s="54">
        <v>12</v>
      </c>
      <c r="E19" s="54">
        <f>D19-C19</f>
        <v>5</v>
      </c>
      <c r="F19" s="54">
        <f t="shared" si="31"/>
        <v>176</v>
      </c>
      <c r="G19" s="115" t="s">
        <v>139</v>
      </c>
      <c r="H19" s="27" t="s">
        <v>243</v>
      </c>
      <c r="I19" s="5" t="s">
        <v>53</v>
      </c>
      <c r="J19" s="5" t="s">
        <v>140</v>
      </c>
      <c r="K19" s="6">
        <v>0</v>
      </c>
      <c r="L19" s="6"/>
      <c r="M19" s="131" t="s">
        <v>208</v>
      </c>
      <c r="N19" s="126"/>
      <c r="P19" s="14">
        <v>0</v>
      </c>
      <c r="Q19" s="44">
        <f t="shared" si="32"/>
        <v>0</v>
      </c>
      <c r="R19" s="14">
        <v>5</v>
      </c>
      <c r="S19" s="44">
        <f t="shared" si="33"/>
        <v>20</v>
      </c>
      <c r="T19" s="34">
        <v>-1</v>
      </c>
      <c r="U19" s="44">
        <f t="shared" si="34"/>
        <v>-4</v>
      </c>
      <c r="V19" s="35">
        <v>-1</v>
      </c>
      <c r="W19" s="44">
        <f t="shared" si="35"/>
        <v>-4</v>
      </c>
      <c r="X19" s="34">
        <v>-1</v>
      </c>
      <c r="Y19" s="44">
        <f t="shared" si="36"/>
        <v>-2</v>
      </c>
      <c r="Z19" s="8">
        <v>-1</v>
      </c>
      <c r="AA19" s="44">
        <f t="shared" si="37"/>
        <v>-2</v>
      </c>
      <c r="AB19" s="36">
        <f>IF(H19="No",5,0)</f>
        <v>0</v>
      </c>
      <c r="AC19" s="44">
        <f t="shared" si="38"/>
        <v>0</v>
      </c>
      <c r="AD19" s="36">
        <f t="shared" si="64"/>
        <v>5</v>
      </c>
      <c r="AE19" s="44">
        <f t="shared" si="39"/>
        <v>20</v>
      </c>
      <c r="AF19" s="48">
        <v>0</v>
      </c>
      <c r="AG19" s="47">
        <f t="shared" si="40"/>
        <v>0</v>
      </c>
      <c r="AH19" s="48">
        <v>5</v>
      </c>
      <c r="AI19" s="47">
        <f t="shared" si="41"/>
        <v>45</v>
      </c>
      <c r="AJ19" s="52">
        <v>5</v>
      </c>
      <c r="AK19" s="51">
        <f t="shared" si="42"/>
        <v>30</v>
      </c>
      <c r="AL19" s="16">
        <v>5</v>
      </c>
      <c r="AM19" s="122">
        <f t="shared" si="43"/>
        <v>10</v>
      </c>
      <c r="AN19" s="16">
        <f t="shared" si="65"/>
        <v>0</v>
      </c>
      <c r="AO19" s="122">
        <f t="shared" si="44"/>
        <v>0</v>
      </c>
      <c r="AP19" s="16">
        <v>0</v>
      </c>
      <c r="AQ19" s="44">
        <f t="shared" si="45"/>
        <v>0</v>
      </c>
      <c r="AR19" s="16">
        <f t="shared" si="46"/>
        <v>0</v>
      </c>
      <c r="AS19" s="44">
        <f t="shared" si="47"/>
        <v>0</v>
      </c>
      <c r="AT19" s="18">
        <v>5</v>
      </c>
      <c r="AU19" s="44">
        <f t="shared" si="48"/>
        <v>5</v>
      </c>
      <c r="AV19" s="18">
        <v>0</v>
      </c>
      <c r="AW19" s="44">
        <f t="shared" si="49"/>
        <v>0</v>
      </c>
      <c r="AX19" s="18">
        <v>0</v>
      </c>
      <c r="AY19" s="44">
        <f t="shared" si="50"/>
        <v>0</v>
      </c>
      <c r="AZ19" s="18">
        <v>0</v>
      </c>
      <c r="BA19" s="44">
        <f t="shared" si="51"/>
        <v>0</v>
      </c>
      <c r="BB19" s="18"/>
      <c r="BC19" s="44">
        <f t="shared" si="52"/>
        <v>0</v>
      </c>
      <c r="BD19" s="18">
        <v>3</v>
      </c>
      <c r="BE19" s="44">
        <f t="shared" si="53"/>
        <v>3</v>
      </c>
      <c r="BF19" s="20">
        <v>5</v>
      </c>
      <c r="BG19" s="44">
        <f t="shared" si="54"/>
        <v>10</v>
      </c>
      <c r="BH19" s="20"/>
      <c r="BI19" s="44">
        <f t="shared" si="55"/>
        <v>0</v>
      </c>
      <c r="BJ19" s="20"/>
      <c r="BK19" s="44">
        <f t="shared" si="56"/>
        <v>0</v>
      </c>
      <c r="BL19" s="20">
        <v>5</v>
      </c>
      <c r="BM19" s="44">
        <f t="shared" si="57"/>
        <v>5</v>
      </c>
      <c r="BN19" s="20"/>
      <c r="BO19" s="44">
        <f t="shared" si="58"/>
        <v>0</v>
      </c>
      <c r="BP19" s="22"/>
      <c r="BQ19" s="44">
        <f t="shared" si="59"/>
        <v>0</v>
      </c>
      <c r="BR19" s="24"/>
      <c r="BS19" s="44">
        <f t="shared" si="60"/>
        <v>0</v>
      </c>
      <c r="BT19" s="26">
        <v>5</v>
      </c>
      <c r="BU19" s="63">
        <f t="shared" si="61"/>
        <v>40</v>
      </c>
      <c r="BV19" s="70">
        <f t="shared" si="62"/>
        <v>44</v>
      </c>
      <c r="BW19" s="71">
        <f t="shared" si="63"/>
        <v>176</v>
      </c>
    </row>
    <row r="20" spans="1:75" x14ac:dyDescent="0.25">
      <c r="A20" s="54">
        <v>75</v>
      </c>
      <c r="B20" s="78">
        <v>27</v>
      </c>
      <c r="C20" s="76" t="s">
        <v>220</v>
      </c>
      <c r="D20" s="54">
        <v>13</v>
      </c>
      <c r="E20" s="54"/>
      <c r="F20" s="54">
        <f t="shared" si="31"/>
        <v>174</v>
      </c>
      <c r="G20" s="115" t="s">
        <v>295</v>
      </c>
      <c r="H20" s="32" t="s">
        <v>249</v>
      </c>
      <c r="I20" s="5" t="s">
        <v>125</v>
      </c>
      <c r="J20" s="5"/>
      <c r="K20" s="6"/>
      <c r="L20" s="6"/>
      <c r="M20" s="131" t="s">
        <v>203</v>
      </c>
      <c r="N20" s="126"/>
      <c r="P20" s="14">
        <v>5</v>
      </c>
      <c r="Q20" s="44">
        <f t="shared" si="32"/>
        <v>20</v>
      </c>
      <c r="R20" s="14"/>
      <c r="S20" s="44">
        <f t="shared" si="33"/>
        <v>0</v>
      </c>
      <c r="T20" s="34">
        <v>-1</v>
      </c>
      <c r="U20" s="44">
        <f t="shared" si="34"/>
        <v>-4</v>
      </c>
      <c r="V20" s="35">
        <v>0</v>
      </c>
      <c r="W20" s="44">
        <f t="shared" si="35"/>
        <v>0</v>
      </c>
      <c r="X20" s="34">
        <v>0</v>
      </c>
      <c r="Y20" s="44">
        <f t="shared" si="36"/>
        <v>0</v>
      </c>
      <c r="Z20" s="8">
        <v>0</v>
      </c>
      <c r="AA20" s="44">
        <f t="shared" si="37"/>
        <v>0</v>
      </c>
      <c r="AB20" s="36">
        <v>0</v>
      </c>
      <c r="AC20" s="44">
        <f t="shared" si="38"/>
        <v>0</v>
      </c>
      <c r="AD20" s="36">
        <f t="shared" si="64"/>
        <v>0</v>
      </c>
      <c r="AE20" s="44">
        <f t="shared" si="39"/>
        <v>0</v>
      </c>
      <c r="AF20" s="48">
        <v>0</v>
      </c>
      <c r="AG20" s="47">
        <f t="shared" si="40"/>
        <v>0</v>
      </c>
      <c r="AH20" s="48">
        <v>5</v>
      </c>
      <c r="AI20" s="47">
        <f t="shared" si="41"/>
        <v>45</v>
      </c>
      <c r="AJ20" s="52">
        <v>5</v>
      </c>
      <c r="AK20" s="51">
        <f t="shared" si="42"/>
        <v>30</v>
      </c>
      <c r="AL20" s="16">
        <v>5</v>
      </c>
      <c r="AM20" s="122">
        <f t="shared" si="43"/>
        <v>10</v>
      </c>
      <c r="AN20" s="16">
        <f t="shared" si="65"/>
        <v>5</v>
      </c>
      <c r="AO20" s="122">
        <f t="shared" si="44"/>
        <v>10</v>
      </c>
      <c r="AP20" s="16">
        <v>0</v>
      </c>
      <c r="AQ20" s="44">
        <f t="shared" si="45"/>
        <v>0</v>
      </c>
      <c r="AR20" s="16">
        <f t="shared" si="46"/>
        <v>5</v>
      </c>
      <c r="AS20" s="44">
        <f t="shared" si="47"/>
        <v>10</v>
      </c>
      <c r="AT20" s="18">
        <v>0</v>
      </c>
      <c r="AU20" s="44">
        <f t="shared" si="48"/>
        <v>0</v>
      </c>
      <c r="AV20" s="18">
        <v>0</v>
      </c>
      <c r="AW20" s="44">
        <f t="shared" si="49"/>
        <v>0</v>
      </c>
      <c r="AX20" s="18">
        <v>0</v>
      </c>
      <c r="AY20" s="44">
        <f t="shared" si="50"/>
        <v>0</v>
      </c>
      <c r="AZ20" s="18">
        <v>0</v>
      </c>
      <c r="BA20" s="44">
        <f t="shared" si="51"/>
        <v>0</v>
      </c>
      <c r="BB20" s="18"/>
      <c r="BC20" s="44">
        <f t="shared" si="52"/>
        <v>0</v>
      </c>
      <c r="BD20" s="18">
        <v>3</v>
      </c>
      <c r="BE20" s="44">
        <f t="shared" si="53"/>
        <v>3</v>
      </c>
      <c r="BF20" s="20">
        <v>5</v>
      </c>
      <c r="BG20" s="44">
        <f t="shared" si="54"/>
        <v>10</v>
      </c>
      <c r="BH20" s="20"/>
      <c r="BI20" s="44">
        <f t="shared" si="55"/>
        <v>0</v>
      </c>
      <c r="BJ20" s="20"/>
      <c r="BK20" s="44">
        <f t="shared" si="56"/>
        <v>0</v>
      </c>
      <c r="BL20" s="20"/>
      <c r="BM20" s="44">
        <f t="shared" si="57"/>
        <v>0</v>
      </c>
      <c r="BN20" s="20"/>
      <c r="BO20" s="44">
        <f t="shared" si="58"/>
        <v>0</v>
      </c>
      <c r="BP20" s="22"/>
      <c r="BQ20" s="44">
        <f t="shared" si="59"/>
        <v>0</v>
      </c>
      <c r="BR20" s="24"/>
      <c r="BS20" s="44">
        <f t="shared" si="60"/>
        <v>0</v>
      </c>
      <c r="BT20" s="26">
        <v>5</v>
      </c>
      <c r="BU20" s="63">
        <f t="shared" si="61"/>
        <v>40</v>
      </c>
      <c r="BV20" s="70">
        <f t="shared" si="62"/>
        <v>42</v>
      </c>
      <c r="BW20" s="71">
        <f t="shared" si="63"/>
        <v>174</v>
      </c>
    </row>
    <row r="21" spans="1:75" ht="45" x14ac:dyDescent="0.25">
      <c r="A21" s="54">
        <v>78</v>
      </c>
      <c r="B21" s="78">
        <v>29</v>
      </c>
      <c r="C21" s="54">
        <v>30</v>
      </c>
      <c r="D21" s="54">
        <v>14</v>
      </c>
      <c r="E21" s="78">
        <f>D21-C21</f>
        <v>-16</v>
      </c>
      <c r="F21" s="54">
        <f t="shared" si="31"/>
        <v>170</v>
      </c>
      <c r="G21" s="115" t="s">
        <v>127</v>
      </c>
      <c r="H21" s="29" t="s">
        <v>249</v>
      </c>
      <c r="I21" s="5" t="s">
        <v>27</v>
      </c>
      <c r="J21" s="5" t="s">
        <v>128</v>
      </c>
      <c r="K21" s="6">
        <v>6</v>
      </c>
      <c r="L21" s="6"/>
      <c r="M21" s="131" t="s">
        <v>289</v>
      </c>
      <c r="N21" s="126"/>
      <c r="P21" s="14">
        <v>5</v>
      </c>
      <c r="Q21" s="44">
        <f t="shared" si="32"/>
        <v>20</v>
      </c>
      <c r="R21" s="14"/>
      <c r="S21" s="44">
        <f t="shared" si="33"/>
        <v>0</v>
      </c>
      <c r="T21" s="34">
        <v>-2</v>
      </c>
      <c r="U21" s="44">
        <f t="shared" si="34"/>
        <v>-8</v>
      </c>
      <c r="V21" s="35">
        <v>0</v>
      </c>
      <c r="W21" s="44">
        <f t="shared" si="35"/>
        <v>0</v>
      </c>
      <c r="X21" s="34">
        <v>0</v>
      </c>
      <c r="Y21" s="44">
        <f t="shared" si="36"/>
        <v>0</v>
      </c>
      <c r="Z21" s="8">
        <v>0</v>
      </c>
      <c r="AA21" s="44">
        <f t="shared" si="37"/>
        <v>0</v>
      </c>
      <c r="AB21" s="36">
        <v>0</v>
      </c>
      <c r="AC21" s="44">
        <f t="shared" si="38"/>
        <v>0</v>
      </c>
      <c r="AD21" s="36">
        <f t="shared" si="64"/>
        <v>0</v>
      </c>
      <c r="AE21" s="44">
        <f t="shared" si="39"/>
        <v>0</v>
      </c>
      <c r="AF21" s="48">
        <v>0</v>
      </c>
      <c r="AG21" s="47">
        <f t="shared" si="40"/>
        <v>0</v>
      </c>
      <c r="AH21" s="48">
        <v>5</v>
      </c>
      <c r="AI21" s="47">
        <f t="shared" si="41"/>
        <v>45</v>
      </c>
      <c r="AJ21" s="52">
        <v>5</v>
      </c>
      <c r="AK21" s="51">
        <f t="shared" si="42"/>
        <v>30</v>
      </c>
      <c r="AL21" s="16">
        <v>5</v>
      </c>
      <c r="AM21" s="122">
        <f t="shared" si="43"/>
        <v>10</v>
      </c>
      <c r="AN21" s="16">
        <f t="shared" si="65"/>
        <v>5</v>
      </c>
      <c r="AO21" s="122">
        <f t="shared" si="44"/>
        <v>10</v>
      </c>
      <c r="AP21" s="16">
        <v>0</v>
      </c>
      <c r="AQ21" s="44">
        <f t="shared" si="45"/>
        <v>0</v>
      </c>
      <c r="AR21" s="16">
        <f t="shared" si="46"/>
        <v>5</v>
      </c>
      <c r="AS21" s="44">
        <f t="shared" si="47"/>
        <v>10</v>
      </c>
      <c r="AT21" s="18">
        <v>0</v>
      </c>
      <c r="AU21" s="44">
        <f t="shared" si="48"/>
        <v>0</v>
      </c>
      <c r="AV21" s="18">
        <v>0</v>
      </c>
      <c r="AW21" s="44">
        <f t="shared" si="49"/>
        <v>0</v>
      </c>
      <c r="AX21" s="18">
        <v>0</v>
      </c>
      <c r="AY21" s="44">
        <f t="shared" si="50"/>
        <v>0</v>
      </c>
      <c r="AZ21" s="18">
        <v>0</v>
      </c>
      <c r="BA21" s="44">
        <f t="shared" si="51"/>
        <v>0</v>
      </c>
      <c r="BB21" s="18"/>
      <c r="BC21" s="44">
        <f t="shared" si="52"/>
        <v>0</v>
      </c>
      <c r="BD21" s="18">
        <v>3</v>
      </c>
      <c r="BE21" s="44">
        <f t="shared" si="53"/>
        <v>3</v>
      </c>
      <c r="BF21" s="20">
        <v>5</v>
      </c>
      <c r="BG21" s="44">
        <f t="shared" si="54"/>
        <v>10</v>
      </c>
      <c r="BH21" s="20"/>
      <c r="BI21" s="44">
        <f t="shared" si="55"/>
        <v>0</v>
      </c>
      <c r="BJ21" s="20"/>
      <c r="BK21" s="44">
        <f t="shared" si="56"/>
        <v>0</v>
      </c>
      <c r="BL21" s="20"/>
      <c r="BM21" s="44">
        <f t="shared" si="57"/>
        <v>0</v>
      </c>
      <c r="BN21" s="20"/>
      <c r="BO21" s="44">
        <f t="shared" si="58"/>
        <v>0</v>
      </c>
      <c r="BP21" s="22"/>
      <c r="BQ21" s="44">
        <f t="shared" si="59"/>
        <v>0</v>
      </c>
      <c r="BR21" s="24"/>
      <c r="BS21" s="44">
        <f t="shared" si="60"/>
        <v>0</v>
      </c>
      <c r="BT21" s="26">
        <v>5</v>
      </c>
      <c r="BU21" s="63">
        <f t="shared" si="61"/>
        <v>40</v>
      </c>
      <c r="BV21" s="70">
        <f t="shared" si="62"/>
        <v>41</v>
      </c>
      <c r="BW21" s="71">
        <f t="shared" si="63"/>
        <v>170</v>
      </c>
    </row>
    <row r="22" spans="1:75" x14ac:dyDescent="0.25">
      <c r="A22" s="54">
        <v>41</v>
      </c>
      <c r="B22" s="78" t="s">
        <v>219</v>
      </c>
      <c r="C22" s="54">
        <v>11</v>
      </c>
      <c r="D22" s="54">
        <v>15</v>
      </c>
      <c r="E22" s="78">
        <f>D22-C22</f>
        <v>4</v>
      </c>
      <c r="F22" s="54">
        <f t="shared" si="31"/>
        <v>170</v>
      </c>
      <c r="G22" s="85" t="s">
        <v>80</v>
      </c>
      <c r="H22" s="27" t="s">
        <v>243</v>
      </c>
      <c r="I22" s="5" t="s">
        <v>83</v>
      </c>
      <c r="J22" s="5" t="s">
        <v>84</v>
      </c>
      <c r="K22" s="6">
        <v>0</v>
      </c>
      <c r="L22" s="6">
        <v>2</v>
      </c>
      <c r="M22" s="131"/>
      <c r="N22" s="126"/>
      <c r="P22" s="14">
        <v>0</v>
      </c>
      <c r="Q22" s="44">
        <f t="shared" si="32"/>
        <v>0</v>
      </c>
      <c r="R22" s="14">
        <v>5</v>
      </c>
      <c r="S22" s="44">
        <f t="shared" si="33"/>
        <v>20</v>
      </c>
      <c r="T22" s="34">
        <v>-5</v>
      </c>
      <c r="U22" s="44">
        <f t="shared" si="34"/>
        <v>-20</v>
      </c>
      <c r="V22" s="35">
        <v>0</v>
      </c>
      <c r="W22" s="44">
        <f t="shared" si="35"/>
        <v>0</v>
      </c>
      <c r="X22" s="34">
        <v>-5</v>
      </c>
      <c r="Y22" s="44">
        <f t="shared" si="36"/>
        <v>-10</v>
      </c>
      <c r="Z22" s="8">
        <v>-4</v>
      </c>
      <c r="AA22" s="44">
        <f t="shared" si="37"/>
        <v>-8</v>
      </c>
      <c r="AB22" s="36">
        <v>5</v>
      </c>
      <c r="AC22" s="44">
        <f t="shared" si="38"/>
        <v>20</v>
      </c>
      <c r="AD22" s="36">
        <f t="shared" si="64"/>
        <v>5</v>
      </c>
      <c r="AE22" s="44">
        <f t="shared" si="39"/>
        <v>20</v>
      </c>
      <c r="AF22" s="48">
        <v>5</v>
      </c>
      <c r="AG22" s="47">
        <f t="shared" si="40"/>
        <v>45</v>
      </c>
      <c r="AH22" s="48">
        <v>5</v>
      </c>
      <c r="AI22" s="47">
        <f t="shared" si="41"/>
        <v>45</v>
      </c>
      <c r="AJ22" s="52">
        <v>0</v>
      </c>
      <c r="AK22" s="51">
        <f t="shared" si="42"/>
        <v>0</v>
      </c>
      <c r="AL22" s="16">
        <v>5</v>
      </c>
      <c r="AM22" s="122">
        <f t="shared" si="43"/>
        <v>10</v>
      </c>
      <c r="AN22" s="16">
        <f t="shared" si="65"/>
        <v>0</v>
      </c>
      <c r="AO22" s="122">
        <f t="shared" si="44"/>
        <v>0</v>
      </c>
      <c r="AP22" s="16">
        <v>0</v>
      </c>
      <c r="AQ22" s="44">
        <f t="shared" si="45"/>
        <v>0</v>
      </c>
      <c r="AR22" s="16">
        <f t="shared" si="46"/>
        <v>0</v>
      </c>
      <c r="AS22" s="44">
        <f t="shared" si="47"/>
        <v>0</v>
      </c>
      <c r="AT22" s="18">
        <v>5</v>
      </c>
      <c r="AU22" s="44">
        <f t="shared" si="48"/>
        <v>5</v>
      </c>
      <c r="AV22" s="18">
        <v>5</v>
      </c>
      <c r="AW22" s="44">
        <f t="shared" si="49"/>
        <v>5</v>
      </c>
      <c r="AX22" s="18">
        <v>5</v>
      </c>
      <c r="AY22" s="44">
        <f t="shared" si="50"/>
        <v>10</v>
      </c>
      <c r="AZ22" s="18">
        <v>5</v>
      </c>
      <c r="BA22" s="44">
        <f t="shared" si="51"/>
        <v>5</v>
      </c>
      <c r="BB22" s="18"/>
      <c r="BC22" s="44">
        <f t="shared" si="52"/>
        <v>0</v>
      </c>
      <c r="BD22" s="18">
        <v>3</v>
      </c>
      <c r="BE22" s="44">
        <f t="shared" si="53"/>
        <v>3</v>
      </c>
      <c r="BF22" s="20">
        <v>5</v>
      </c>
      <c r="BG22" s="44">
        <f t="shared" si="54"/>
        <v>10</v>
      </c>
      <c r="BH22" s="20"/>
      <c r="BI22" s="44">
        <f t="shared" si="55"/>
        <v>0</v>
      </c>
      <c r="BJ22" s="20">
        <v>5</v>
      </c>
      <c r="BK22" s="44">
        <f t="shared" si="56"/>
        <v>10</v>
      </c>
      <c r="BL22" s="20"/>
      <c r="BM22" s="44">
        <f t="shared" si="57"/>
        <v>0</v>
      </c>
      <c r="BN22" s="20"/>
      <c r="BO22" s="44">
        <f t="shared" si="58"/>
        <v>0</v>
      </c>
      <c r="BP22" s="22">
        <v>0</v>
      </c>
      <c r="BQ22" s="44">
        <f t="shared" si="59"/>
        <v>0</v>
      </c>
      <c r="BR22" s="24">
        <v>0</v>
      </c>
      <c r="BS22" s="44">
        <f t="shared" si="60"/>
        <v>0</v>
      </c>
      <c r="BT22" s="26"/>
      <c r="BU22" s="63">
        <f t="shared" si="61"/>
        <v>0</v>
      </c>
      <c r="BV22" s="70">
        <f t="shared" si="62"/>
        <v>49</v>
      </c>
      <c r="BW22" s="71">
        <f t="shared" si="63"/>
        <v>170</v>
      </c>
    </row>
    <row r="23" spans="1:75" ht="45" x14ac:dyDescent="0.25">
      <c r="A23" s="54">
        <v>23</v>
      </c>
      <c r="B23" s="78">
        <v>31</v>
      </c>
      <c r="C23" s="54">
        <v>33</v>
      </c>
      <c r="D23" s="54">
        <v>16</v>
      </c>
      <c r="E23" s="78">
        <f>D23-C23</f>
        <v>-17</v>
      </c>
      <c r="F23" s="54">
        <f t="shared" si="31"/>
        <v>169</v>
      </c>
      <c r="G23" s="55" t="s">
        <v>53</v>
      </c>
      <c r="H23" s="27" t="s">
        <v>249</v>
      </c>
      <c r="I23" s="5" t="s">
        <v>56</v>
      </c>
      <c r="J23" s="5" t="s">
        <v>57</v>
      </c>
      <c r="K23" s="6">
        <v>2</v>
      </c>
      <c r="L23" s="6">
        <v>2</v>
      </c>
      <c r="M23" s="131" t="s">
        <v>165</v>
      </c>
      <c r="N23" s="126"/>
      <c r="P23" s="14">
        <v>5</v>
      </c>
      <c r="Q23" s="44">
        <f t="shared" si="32"/>
        <v>20</v>
      </c>
      <c r="R23" s="14"/>
      <c r="S23" s="44">
        <f t="shared" si="33"/>
        <v>0</v>
      </c>
      <c r="T23" s="34">
        <v>0</v>
      </c>
      <c r="U23" s="44">
        <f t="shared" si="34"/>
        <v>0</v>
      </c>
      <c r="V23" s="35">
        <v>0</v>
      </c>
      <c r="W23" s="44">
        <f t="shared" si="35"/>
        <v>0</v>
      </c>
      <c r="X23" s="34">
        <v>0</v>
      </c>
      <c r="Y23" s="44">
        <f t="shared" si="36"/>
        <v>0</v>
      </c>
      <c r="Z23" s="8">
        <v>-2</v>
      </c>
      <c r="AA23" s="44">
        <f t="shared" si="37"/>
        <v>-4</v>
      </c>
      <c r="AB23" s="36">
        <v>0</v>
      </c>
      <c r="AC23" s="44">
        <f t="shared" si="38"/>
        <v>0</v>
      </c>
      <c r="AD23" s="36">
        <f t="shared" si="64"/>
        <v>0</v>
      </c>
      <c r="AE23" s="44">
        <f t="shared" si="39"/>
        <v>0</v>
      </c>
      <c r="AF23" s="48"/>
      <c r="AG23" s="47">
        <f t="shared" si="40"/>
        <v>0</v>
      </c>
      <c r="AH23" s="48">
        <v>0</v>
      </c>
      <c r="AI23" s="47">
        <f t="shared" si="41"/>
        <v>0</v>
      </c>
      <c r="AJ23" s="52">
        <v>5</v>
      </c>
      <c r="AK23" s="51">
        <f t="shared" si="42"/>
        <v>30</v>
      </c>
      <c r="AL23" s="16">
        <v>5</v>
      </c>
      <c r="AM23" s="122">
        <f t="shared" si="43"/>
        <v>10</v>
      </c>
      <c r="AN23" s="16"/>
      <c r="AO23" s="122">
        <f t="shared" si="44"/>
        <v>0</v>
      </c>
      <c r="AP23" s="16">
        <v>0</v>
      </c>
      <c r="AQ23" s="44">
        <f t="shared" si="45"/>
        <v>0</v>
      </c>
      <c r="AR23" s="16">
        <f t="shared" si="46"/>
        <v>5</v>
      </c>
      <c r="AS23" s="44">
        <f t="shared" si="47"/>
        <v>10</v>
      </c>
      <c r="AT23" s="18">
        <v>0</v>
      </c>
      <c r="AU23" s="44">
        <f t="shared" si="48"/>
        <v>0</v>
      </c>
      <c r="AV23" s="18">
        <v>0</v>
      </c>
      <c r="AW23" s="44">
        <f t="shared" si="49"/>
        <v>0</v>
      </c>
      <c r="AX23" s="18">
        <v>0</v>
      </c>
      <c r="AY23" s="44">
        <f t="shared" si="50"/>
        <v>0</v>
      </c>
      <c r="AZ23" s="18">
        <v>0</v>
      </c>
      <c r="BA23" s="44">
        <f t="shared" si="51"/>
        <v>0</v>
      </c>
      <c r="BB23" s="18"/>
      <c r="BC23" s="44">
        <f t="shared" si="52"/>
        <v>0</v>
      </c>
      <c r="BD23" s="18">
        <v>3</v>
      </c>
      <c r="BE23" s="44">
        <f t="shared" si="53"/>
        <v>3</v>
      </c>
      <c r="BF23" s="20">
        <v>5</v>
      </c>
      <c r="BG23" s="44">
        <f t="shared" si="54"/>
        <v>10</v>
      </c>
      <c r="BH23" s="20">
        <v>5</v>
      </c>
      <c r="BI23" s="44">
        <f t="shared" si="55"/>
        <v>10</v>
      </c>
      <c r="BJ23" s="20"/>
      <c r="BK23" s="44">
        <f t="shared" si="56"/>
        <v>0</v>
      </c>
      <c r="BL23" s="20"/>
      <c r="BM23" s="44">
        <f t="shared" si="57"/>
        <v>0</v>
      </c>
      <c r="BN23" s="20"/>
      <c r="BO23" s="44">
        <f t="shared" si="58"/>
        <v>0</v>
      </c>
      <c r="BP23" s="22">
        <v>5</v>
      </c>
      <c r="BQ23" s="44">
        <f t="shared" si="59"/>
        <v>40</v>
      </c>
      <c r="BR23" s="24">
        <v>5</v>
      </c>
      <c r="BS23" s="44">
        <f t="shared" si="60"/>
        <v>40</v>
      </c>
      <c r="BT23" s="26"/>
      <c r="BU23" s="63">
        <f t="shared" si="61"/>
        <v>0</v>
      </c>
      <c r="BV23" s="70">
        <f t="shared" si="62"/>
        <v>41</v>
      </c>
      <c r="BW23" s="71">
        <f t="shared" si="63"/>
        <v>169</v>
      </c>
    </row>
    <row r="24" spans="1:75" x14ac:dyDescent="0.25">
      <c r="A24" s="54">
        <v>59</v>
      </c>
      <c r="B24" s="78">
        <v>80</v>
      </c>
      <c r="C24" s="76" t="s">
        <v>220</v>
      </c>
      <c r="D24" s="54">
        <v>17</v>
      </c>
      <c r="E24" s="78"/>
      <c r="F24" s="54">
        <f t="shared" si="31"/>
        <v>169</v>
      </c>
      <c r="G24" s="85" t="s">
        <v>44</v>
      </c>
      <c r="H24" s="27" t="s">
        <v>249</v>
      </c>
      <c r="I24" s="5" t="s">
        <v>43</v>
      </c>
      <c r="J24" s="5" t="s">
        <v>74</v>
      </c>
      <c r="K24" s="6">
        <v>4</v>
      </c>
      <c r="L24" s="6">
        <v>6</v>
      </c>
      <c r="M24" s="131" t="s">
        <v>197</v>
      </c>
      <c r="N24" s="126"/>
      <c r="P24" s="14">
        <v>0</v>
      </c>
      <c r="Q24" s="44">
        <f t="shared" si="32"/>
        <v>0</v>
      </c>
      <c r="R24" s="14"/>
      <c r="S24" s="44">
        <f t="shared" si="33"/>
        <v>0</v>
      </c>
      <c r="T24" s="34">
        <v>-1</v>
      </c>
      <c r="U24" s="44">
        <f t="shared" si="34"/>
        <v>-4</v>
      </c>
      <c r="V24" s="35">
        <v>0</v>
      </c>
      <c r="W24" s="44">
        <f t="shared" si="35"/>
        <v>0</v>
      </c>
      <c r="X24" s="34">
        <v>0</v>
      </c>
      <c r="Y24" s="44">
        <f t="shared" si="36"/>
        <v>0</v>
      </c>
      <c r="Z24" s="8">
        <v>0</v>
      </c>
      <c r="AA24" s="44">
        <f t="shared" si="37"/>
        <v>0</v>
      </c>
      <c r="AB24" s="36">
        <f>IF(H24="No",5,0)</f>
        <v>5</v>
      </c>
      <c r="AC24" s="44">
        <f t="shared" si="38"/>
        <v>20</v>
      </c>
      <c r="AD24" s="36">
        <f t="shared" si="64"/>
        <v>0</v>
      </c>
      <c r="AE24" s="44">
        <f t="shared" si="39"/>
        <v>0</v>
      </c>
      <c r="AF24" s="48">
        <v>5</v>
      </c>
      <c r="AG24" s="47">
        <f t="shared" si="40"/>
        <v>45</v>
      </c>
      <c r="AH24" s="48">
        <v>5</v>
      </c>
      <c r="AI24" s="47">
        <f t="shared" si="41"/>
        <v>45</v>
      </c>
      <c r="AJ24" s="52">
        <v>0</v>
      </c>
      <c r="AK24" s="51">
        <f t="shared" si="42"/>
        <v>0</v>
      </c>
      <c r="AL24" s="16">
        <v>5</v>
      </c>
      <c r="AM24" s="122">
        <f t="shared" si="43"/>
        <v>10</v>
      </c>
      <c r="AN24" s="16">
        <v>0</v>
      </c>
      <c r="AO24" s="122">
        <f t="shared" si="44"/>
        <v>0</v>
      </c>
      <c r="AP24" s="16">
        <v>0</v>
      </c>
      <c r="AQ24" s="44">
        <f t="shared" si="45"/>
        <v>0</v>
      </c>
      <c r="AR24" s="16">
        <f t="shared" si="46"/>
        <v>5</v>
      </c>
      <c r="AS24" s="44">
        <f t="shared" si="47"/>
        <v>10</v>
      </c>
      <c r="AT24" s="18">
        <v>0</v>
      </c>
      <c r="AU24" s="44">
        <f t="shared" si="48"/>
        <v>0</v>
      </c>
      <c r="AV24" s="18">
        <v>0</v>
      </c>
      <c r="AW24" s="44">
        <f t="shared" si="49"/>
        <v>0</v>
      </c>
      <c r="AX24" s="18">
        <v>0</v>
      </c>
      <c r="AY24" s="44">
        <f t="shared" si="50"/>
        <v>0</v>
      </c>
      <c r="AZ24" s="18">
        <v>0</v>
      </c>
      <c r="BA24" s="44">
        <f t="shared" si="51"/>
        <v>0</v>
      </c>
      <c r="BB24" s="18"/>
      <c r="BC24" s="44">
        <f t="shared" si="52"/>
        <v>0</v>
      </c>
      <c r="BD24" s="18">
        <v>3</v>
      </c>
      <c r="BE24" s="44">
        <f t="shared" si="53"/>
        <v>3</v>
      </c>
      <c r="BF24" s="20"/>
      <c r="BG24" s="44">
        <f t="shared" si="54"/>
        <v>0</v>
      </c>
      <c r="BH24" s="20"/>
      <c r="BI24" s="44">
        <f t="shared" si="55"/>
        <v>0</v>
      </c>
      <c r="BJ24" s="20"/>
      <c r="BK24" s="44">
        <f t="shared" si="56"/>
        <v>0</v>
      </c>
      <c r="BL24" s="20"/>
      <c r="BM24" s="44">
        <f t="shared" si="57"/>
        <v>0</v>
      </c>
      <c r="BN24" s="20"/>
      <c r="BO24" s="44">
        <f t="shared" si="58"/>
        <v>0</v>
      </c>
      <c r="BP24" s="22">
        <v>0</v>
      </c>
      <c r="BQ24" s="44">
        <f t="shared" si="59"/>
        <v>0</v>
      </c>
      <c r="BR24" s="24">
        <v>5</v>
      </c>
      <c r="BS24" s="44">
        <f t="shared" si="60"/>
        <v>40</v>
      </c>
      <c r="BT24" s="26"/>
      <c r="BU24" s="63">
        <f t="shared" si="61"/>
        <v>0</v>
      </c>
      <c r="BV24" s="70">
        <f t="shared" si="62"/>
        <v>32</v>
      </c>
      <c r="BW24" s="71">
        <f t="shared" si="63"/>
        <v>169</v>
      </c>
    </row>
    <row r="25" spans="1:75" x14ac:dyDescent="0.25">
      <c r="A25" s="54">
        <v>76</v>
      </c>
      <c r="B25" s="78">
        <v>75</v>
      </c>
      <c r="C25" s="76" t="s">
        <v>220</v>
      </c>
      <c r="D25" s="54">
        <v>18</v>
      </c>
      <c r="E25" s="78"/>
      <c r="F25" s="54">
        <f t="shared" si="31"/>
        <v>168</v>
      </c>
      <c r="G25" s="115" t="s">
        <v>297</v>
      </c>
      <c r="H25" s="32" t="s">
        <v>249</v>
      </c>
      <c r="I25" s="5" t="s">
        <v>126</v>
      </c>
      <c r="J25" s="5"/>
      <c r="K25" s="6" t="s">
        <v>222</v>
      </c>
      <c r="L25" s="6"/>
      <c r="M25" s="131" t="s">
        <v>204</v>
      </c>
      <c r="N25" s="126"/>
      <c r="P25" s="14">
        <v>5</v>
      </c>
      <c r="Q25" s="44">
        <f t="shared" si="32"/>
        <v>20</v>
      </c>
      <c r="R25" s="14"/>
      <c r="S25" s="44">
        <f t="shared" si="33"/>
        <v>0</v>
      </c>
      <c r="T25" s="34">
        <v>0</v>
      </c>
      <c r="U25" s="44">
        <f t="shared" si="34"/>
        <v>0</v>
      </c>
      <c r="V25" s="35">
        <v>0</v>
      </c>
      <c r="W25" s="44">
        <f t="shared" si="35"/>
        <v>0</v>
      </c>
      <c r="X25" s="34">
        <v>0</v>
      </c>
      <c r="Y25" s="44">
        <f t="shared" si="36"/>
        <v>0</v>
      </c>
      <c r="Z25" s="8">
        <v>0</v>
      </c>
      <c r="AA25" s="44">
        <f t="shared" si="37"/>
        <v>0</v>
      </c>
      <c r="AB25" s="36">
        <f>IF(H25="No",5,0)</f>
        <v>5</v>
      </c>
      <c r="AC25" s="44">
        <f t="shared" si="38"/>
        <v>20</v>
      </c>
      <c r="AD25" s="36">
        <f t="shared" si="64"/>
        <v>0</v>
      </c>
      <c r="AE25" s="44">
        <f t="shared" si="39"/>
        <v>0</v>
      </c>
      <c r="AF25" s="48">
        <v>0</v>
      </c>
      <c r="AG25" s="47">
        <f t="shared" si="40"/>
        <v>0</v>
      </c>
      <c r="AH25" s="48">
        <v>5</v>
      </c>
      <c r="AI25" s="47">
        <f t="shared" si="41"/>
        <v>45</v>
      </c>
      <c r="AJ25" s="52"/>
      <c r="AK25" s="51">
        <f t="shared" si="42"/>
        <v>0</v>
      </c>
      <c r="AL25" s="16">
        <v>5</v>
      </c>
      <c r="AM25" s="122">
        <f t="shared" si="43"/>
        <v>10</v>
      </c>
      <c r="AN25" s="16">
        <f>IF(H25="No",5,0)</f>
        <v>5</v>
      </c>
      <c r="AO25" s="122">
        <f t="shared" si="44"/>
        <v>10</v>
      </c>
      <c r="AP25" s="16">
        <v>0</v>
      </c>
      <c r="AQ25" s="44">
        <f t="shared" si="45"/>
        <v>0</v>
      </c>
      <c r="AR25" s="16">
        <f t="shared" si="46"/>
        <v>5</v>
      </c>
      <c r="AS25" s="44">
        <f t="shared" si="47"/>
        <v>10</v>
      </c>
      <c r="AT25" s="18">
        <v>0</v>
      </c>
      <c r="AU25" s="44">
        <f t="shared" si="48"/>
        <v>0</v>
      </c>
      <c r="AV25" s="18">
        <v>0</v>
      </c>
      <c r="AW25" s="44">
        <f t="shared" si="49"/>
        <v>0</v>
      </c>
      <c r="AX25" s="18">
        <v>0</v>
      </c>
      <c r="AY25" s="44">
        <f t="shared" si="50"/>
        <v>0</v>
      </c>
      <c r="AZ25" s="18">
        <v>0</v>
      </c>
      <c r="BA25" s="44">
        <f t="shared" si="51"/>
        <v>0</v>
      </c>
      <c r="BB25" s="18"/>
      <c r="BC25" s="44">
        <f t="shared" si="52"/>
        <v>0</v>
      </c>
      <c r="BD25" s="18">
        <v>3</v>
      </c>
      <c r="BE25" s="44">
        <f t="shared" si="53"/>
        <v>3</v>
      </c>
      <c r="BF25" s="20">
        <v>5</v>
      </c>
      <c r="BG25" s="44">
        <f t="shared" si="54"/>
        <v>10</v>
      </c>
      <c r="BH25" s="20"/>
      <c r="BI25" s="44">
        <f t="shared" si="55"/>
        <v>0</v>
      </c>
      <c r="BJ25" s="20"/>
      <c r="BK25" s="44">
        <f t="shared" si="56"/>
        <v>0</v>
      </c>
      <c r="BL25" s="20"/>
      <c r="BM25" s="44">
        <f t="shared" si="57"/>
        <v>0</v>
      </c>
      <c r="BN25" s="20"/>
      <c r="BO25" s="44">
        <f t="shared" si="58"/>
        <v>0</v>
      </c>
      <c r="BP25" s="22"/>
      <c r="BQ25" s="44">
        <f t="shared" si="59"/>
        <v>0</v>
      </c>
      <c r="BR25" s="24"/>
      <c r="BS25" s="44">
        <f t="shared" si="60"/>
        <v>0</v>
      </c>
      <c r="BT25" s="26">
        <v>5</v>
      </c>
      <c r="BU25" s="63">
        <f t="shared" si="61"/>
        <v>40</v>
      </c>
      <c r="BV25" s="70">
        <f t="shared" si="62"/>
        <v>43</v>
      </c>
      <c r="BW25" s="71">
        <f t="shared" si="63"/>
        <v>168</v>
      </c>
    </row>
    <row r="26" spans="1:75" ht="30" x14ac:dyDescent="0.25">
      <c r="A26" s="54">
        <v>70</v>
      </c>
      <c r="B26" s="78">
        <v>22</v>
      </c>
      <c r="C26" s="54">
        <v>21</v>
      </c>
      <c r="D26" s="54">
        <v>19</v>
      </c>
      <c r="E26" s="78">
        <f>D26-C26</f>
        <v>-2</v>
      </c>
      <c r="F26" s="54">
        <f t="shared" si="31"/>
        <v>165</v>
      </c>
      <c r="G26" s="115" t="s">
        <v>256</v>
      </c>
      <c r="H26" s="32" t="s">
        <v>243</v>
      </c>
      <c r="I26" s="5" t="s">
        <v>39</v>
      </c>
      <c r="J26" s="5"/>
      <c r="K26" s="6"/>
      <c r="L26" s="6"/>
      <c r="M26" s="131" t="s">
        <v>288</v>
      </c>
      <c r="N26" s="126"/>
      <c r="P26" s="14">
        <v>0</v>
      </c>
      <c r="Q26" s="44">
        <f t="shared" si="32"/>
        <v>0</v>
      </c>
      <c r="R26" s="14">
        <v>5</v>
      </c>
      <c r="S26" s="44">
        <f t="shared" si="33"/>
        <v>20</v>
      </c>
      <c r="T26" s="34">
        <v>-5</v>
      </c>
      <c r="U26" s="44">
        <f t="shared" si="34"/>
        <v>-20</v>
      </c>
      <c r="V26" s="35">
        <v>-1</v>
      </c>
      <c r="W26" s="44">
        <f t="shared" si="35"/>
        <v>-4</v>
      </c>
      <c r="X26" s="34">
        <v>-1</v>
      </c>
      <c r="Y26" s="44">
        <f t="shared" si="36"/>
        <v>-2</v>
      </c>
      <c r="Z26" s="8">
        <v>-1</v>
      </c>
      <c r="AA26" s="44">
        <f t="shared" si="37"/>
        <v>-2</v>
      </c>
      <c r="AB26" s="36">
        <f>IF(H26="No",5,0)</f>
        <v>0</v>
      </c>
      <c r="AC26" s="44">
        <f t="shared" si="38"/>
        <v>0</v>
      </c>
      <c r="AD26" s="36">
        <f t="shared" si="64"/>
        <v>5</v>
      </c>
      <c r="AE26" s="44">
        <f t="shared" si="39"/>
        <v>20</v>
      </c>
      <c r="AF26" s="48">
        <v>0</v>
      </c>
      <c r="AG26" s="47">
        <f t="shared" si="40"/>
        <v>0</v>
      </c>
      <c r="AH26" s="48">
        <v>5</v>
      </c>
      <c r="AI26" s="47">
        <f t="shared" si="41"/>
        <v>45</v>
      </c>
      <c r="AJ26" s="52">
        <v>0</v>
      </c>
      <c r="AK26" s="51">
        <f t="shared" si="42"/>
        <v>0</v>
      </c>
      <c r="AL26" s="16">
        <v>5</v>
      </c>
      <c r="AM26" s="122">
        <f t="shared" si="43"/>
        <v>10</v>
      </c>
      <c r="AN26" s="16">
        <f>IF(H26="No",5,0)</f>
        <v>0</v>
      </c>
      <c r="AO26" s="122">
        <f t="shared" si="44"/>
        <v>0</v>
      </c>
      <c r="AP26" s="16">
        <v>0</v>
      </c>
      <c r="AQ26" s="44">
        <f t="shared" si="45"/>
        <v>0</v>
      </c>
      <c r="AR26" s="16">
        <f t="shared" si="46"/>
        <v>0</v>
      </c>
      <c r="AS26" s="44">
        <f t="shared" si="47"/>
        <v>0</v>
      </c>
      <c r="AT26" s="18">
        <v>5</v>
      </c>
      <c r="AU26" s="44">
        <f t="shared" si="48"/>
        <v>5</v>
      </c>
      <c r="AV26" s="18">
        <v>0</v>
      </c>
      <c r="AW26" s="44">
        <f t="shared" si="49"/>
        <v>0</v>
      </c>
      <c r="AX26" s="18">
        <v>0</v>
      </c>
      <c r="AY26" s="44">
        <f t="shared" si="50"/>
        <v>0</v>
      </c>
      <c r="AZ26" s="18">
        <v>0</v>
      </c>
      <c r="BA26" s="44">
        <f t="shared" si="51"/>
        <v>0</v>
      </c>
      <c r="BB26" s="18"/>
      <c r="BC26" s="44">
        <f t="shared" si="52"/>
        <v>0</v>
      </c>
      <c r="BD26" s="18">
        <v>3</v>
      </c>
      <c r="BE26" s="44">
        <f t="shared" si="53"/>
        <v>3</v>
      </c>
      <c r="BF26" s="20">
        <v>5</v>
      </c>
      <c r="BG26" s="44">
        <f t="shared" si="54"/>
        <v>10</v>
      </c>
      <c r="BH26" s="20"/>
      <c r="BI26" s="44">
        <f t="shared" si="55"/>
        <v>0</v>
      </c>
      <c r="BJ26" s="20"/>
      <c r="BK26" s="44">
        <f t="shared" si="56"/>
        <v>0</v>
      </c>
      <c r="BL26" s="20"/>
      <c r="BM26" s="44">
        <f t="shared" si="57"/>
        <v>0</v>
      </c>
      <c r="BN26" s="20"/>
      <c r="BO26" s="44">
        <f t="shared" si="58"/>
        <v>0</v>
      </c>
      <c r="BP26" s="22">
        <v>0</v>
      </c>
      <c r="BQ26" s="44">
        <f t="shared" si="59"/>
        <v>0</v>
      </c>
      <c r="BR26" s="24">
        <v>5</v>
      </c>
      <c r="BS26" s="44">
        <f t="shared" si="60"/>
        <v>40</v>
      </c>
      <c r="BT26" s="26">
        <v>5</v>
      </c>
      <c r="BU26" s="63">
        <f t="shared" si="61"/>
        <v>40</v>
      </c>
      <c r="BV26" s="70">
        <f t="shared" si="62"/>
        <v>35</v>
      </c>
      <c r="BW26" s="71">
        <f t="shared" si="63"/>
        <v>165</v>
      </c>
    </row>
    <row r="27" spans="1:75" ht="45" x14ac:dyDescent="0.25">
      <c r="A27" s="54">
        <v>89</v>
      </c>
      <c r="B27" s="78">
        <v>56</v>
      </c>
      <c r="C27" s="54">
        <v>43</v>
      </c>
      <c r="D27" s="54">
        <v>20</v>
      </c>
      <c r="E27" s="78">
        <f>D27-C27</f>
        <v>-23</v>
      </c>
      <c r="F27" s="54">
        <f t="shared" si="31"/>
        <v>164</v>
      </c>
      <c r="G27" s="85" t="s">
        <v>147</v>
      </c>
      <c r="H27" s="27" t="s">
        <v>249</v>
      </c>
      <c r="I27" s="5" t="s">
        <v>148</v>
      </c>
      <c r="J27" s="5" t="s">
        <v>149</v>
      </c>
      <c r="K27" s="6">
        <v>4</v>
      </c>
      <c r="L27" s="6">
        <v>6</v>
      </c>
      <c r="M27" s="131" t="s">
        <v>210</v>
      </c>
      <c r="N27" s="126"/>
      <c r="P27" s="14">
        <v>5</v>
      </c>
      <c r="Q27" s="44">
        <f t="shared" si="32"/>
        <v>20</v>
      </c>
      <c r="R27" s="14"/>
      <c r="S27" s="44">
        <f t="shared" si="33"/>
        <v>0</v>
      </c>
      <c r="T27" s="34">
        <v>-1</v>
      </c>
      <c r="U27" s="44">
        <f t="shared" si="34"/>
        <v>-4</v>
      </c>
      <c r="V27" s="35">
        <v>0</v>
      </c>
      <c r="W27" s="44">
        <f t="shared" si="35"/>
        <v>0</v>
      </c>
      <c r="X27" s="34">
        <v>0</v>
      </c>
      <c r="Y27" s="44">
        <f t="shared" si="36"/>
        <v>0</v>
      </c>
      <c r="Z27" s="8">
        <v>0</v>
      </c>
      <c r="AA27" s="44">
        <f t="shared" si="37"/>
        <v>0</v>
      </c>
      <c r="AB27" s="36">
        <f>IF(H27="No",5,0)</f>
        <v>5</v>
      </c>
      <c r="AC27" s="44">
        <f t="shared" si="38"/>
        <v>20</v>
      </c>
      <c r="AD27" s="36">
        <f t="shared" si="64"/>
        <v>0</v>
      </c>
      <c r="AE27" s="44">
        <f t="shared" si="39"/>
        <v>0</v>
      </c>
      <c r="AF27" s="48">
        <v>5</v>
      </c>
      <c r="AG27" s="47">
        <f t="shared" si="40"/>
        <v>45</v>
      </c>
      <c r="AH27" s="48">
        <v>5</v>
      </c>
      <c r="AI27" s="47">
        <f t="shared" si="41"/>
        <v>45</v>
      </c>
      <c r="AJ27" s="52">
        <v>0</v>
      </c>
      <c r="AK27" s="51">
        <f t="shared" si="42"/>
        <v>0</v>
      </c>
      <c r="AL27" s="16">
        <v>5</v>
      </c>
      <c r="AM27" s="122">
        <f t="shared" si="43"/>
        <v>10</v>
      </c>
      <c r="AN27" s="16">
        <f>IF(H27="No",5,0)</f>
        <v>5</v>
      </c>
      <c r="AO27" s="122">
        <f t="shared" si="44"/>
        <v>10</v>
      </c>
      <c r="AP27" s="16">
        <v>0</v>
      </c>
      <c r="AQ27" s="44">
        <f t="shared" si="45"/>
        <v>0</v>
      </c>
      <c r="AR27" s="16">
        <f t="shared" si="46"/>
        <v>5</v>
      </c>
      <c r="AS27" s="44">
        <f t="shared" si="47"/>
        <v>10</v>
      </c>
      <c r="AT27" s="18">
        <v>0</v>
      </c>
      <c r="AU27" s="44">
        <f t="shared" si="48"/>
        <v>0</v>
      </c>
      <c r="AV27" s="18">
        <v>0</v>
      </c>
      <c r="AW27" s="44">
        <f t="shared" si="49"/>
        <v>0</v>
      </c>
      <c r="AX27" s="18">
        <v>0</v>
      </c>
      <c r="AY27" s="44">
        <f t="shared" si="50"/>
        <v>0</v>
      </c>
      <c r="AZ27" s="18">
        <v>0</v>
      </c>
      <c r="BA27" s="44">
        <f t="shared" si="51"/>
        <v>0</v>
      </c>
      <c r="BB27" s="18"/>
      <c r="BC27" s="44">
        <f t="shared" si="52"/>
        <v>0</v>
      </c>
      <c r="BD27" s="18">
        <v>3</v>
      </c>
      <c r="BE27" s="44">
        <f t="shared" si="53"/>
        <v>3</v>
      </c>
      <c r="BF27" s="20"/>
      <c r="BG27" s="44">
        <f t="shared" si="54"/>
        <v>0</v>
      </c>
      <c r="BH27" s="20"/>
      <c r="BI27" s="44">
        <f t="shared" si="55"/>
        <v>0</v>
      </c>
      <c r="BJ27" s="20"/>
      <c r="BK27" s="44">
        <f t="shared" si="56"/>
        <v>0</v>
      </c>
      <c r="BL27" s="20">
        <v>5</v>
      </c>
      <c r="BM27" s="44">
        <f t="shared" si="57"/>
        <v>5</v>
      </c>
      <c r="BN27" s="20"/>
      <c r="BO27" s="44">
        <f t="shared" si="58"/>
        <v>0</v>
      </c>
      <c r="BP27" s="22"/>
      <c r="BQ27" s="44">
        <f t="shared" si="59"/>
        <v>0</v>
      </c>
      <c r="BR27" s="24"/>
      <c r="BS27" s="44">
        <f t="shared" si="60"/>
        <v>0</v>
      </c>
      <c r="BT27" s="26"/>
      <c r="BU27" s="63">
        <f t="shared" si="61"/>
        <v>0</v>
      </c>
      <c r="BV27" s="70">
        <f t="shared" si="62"/>
        <v>42</v>
      </c>
      <c r="BW27" s="71">
        <f t="shared" si="63"/>
        <v>164</v>
      </c>
    </row>
    <row r="28" spans="1:75" ht="45" x14ac:dyDescent="0.25">
      <c r="A28" s="54">
        <v>88</v>
      </c>
      <c r="B28" s="78">
        <v>55</v>
      </c>
      <c r="C28" s="54">
        <v>18</v>
      </c>
      <c r="D28" s="54">
        <v>21</v>
      </c>
      <c r="E28" s="78">
        <f>D28-C28</f>
        <v>3</v>
      </c>
      <c r="F28" s="54">
        <f t="shared" si="31"/>
        <v>164</v>
      </c>
      <c r="G28" s="115" t="s">
        <v>144</v>
      </c>
      <c r="H28" s="28" t="s">
        <v>249</v>
      </c>
      <c r="I28" s="5" t="s">
        <v>145</v>
      </c>
      <c r="J28" s="5" t="s">
        <v>146</v>
      </c>
      <c r="K28" s="6">
        <v>4</v>
      </c>
      <c r="L28" s="6"/>
      <c r="M28" s="131" t="s">
        <v>209</v>
      </c>
      <c r="N28" s="126"/>
      <c r="P28" s="14">
        <v>5</v>
      </c>
      <c r="Q28" s="44">
        <f t="shared" si="32"/>
        <v>20</v>
      </c>
      <c r="R28" s="14"/>
      <c r="S28" s="44">
        <f t="shared" si="33"/>
        <v>0</v>
      </c>
      <c r="T28" s="34">
        <v>-1</v>
      </c>
      <c r="U28" s="44">
        <f t="shared" si="34"/>
        <v>-4</v>
      </c>
      <c r="V28" s="35">
        <v>0</v>
      </c>
      <c r="W28" s="44">
        <f t="shared" si="35"/>
        <v>0</v>
      </c>
      <c r="X28" s="34">
        <v>0</v>
      </c>
      <c r="Y28" s="44">
        <f t="shared" si="36"/>
        <v>0</v>
      </c>
      <c r="Z28" s="8">
        <v>0</v>
      </c>
      <c r="AA28" s="44">
        <f t="shared" si="37"/>
        <v>0</v>
      </c>
      <c r="AB28" s="36">
        <f>IF(H28="No",5,0)</f>
        <v>5</v>
      </c>
      <c r="AC28" s="44">
        <f t="shared" si="38"/>
        <v>20</v>
      </c>
      <c r="AD28" s="36">
        <f t="shared" si="64"/>
        <v>0</v>
      </c>
      <c r="AE28" s="44">
        <f t="shared" si="39"/>
        <v>0</v>
      </c>
      <c r="AF28" s="48">
        <v>0</v>
      </c>
      <c r="AG28" s="47">
        <f t="shared" si="40"/>
        <v>0</v>
      </c>
      <c r="AH28" s="48">
        <v>5</v>
      </c>
      <c r="AI28" s="47">
        <f t="shared" si="41"/>
        <v>45</v>
      </c>
      <c r="AJ28" s="52">
        <v>0</v>
      </c>
      <c r="AK28" s="51">
        <f t="shared" si="42"/>
        <v>0</v>
      </c>
      <c r="AL28" s="16">
        <v>5</v>
      </c>
      <c r="AM28" s="122">
        <f t="shared" si="43"/>
        <v>10</v>
      </c>
      <c r="AN28" s="16">
        <f>IF(H28="No",5,0)</f>
        <v>5</v>
      </c>
      <c r="AO28" s="122">
        <f t="shared" si="44"/>
        <v>10</v>
      </c>
      <c r="AP28" s="16">
        <v>0</v>
      </c>
      <c r="AQ28" s="44">
        <f t="shared" si="45"/>
        <v>0</v>
      </c>
      <c r="AR28" s="16">
        <f t="shared" si="46"/>
        <v>5</v>
      </c>
      <c r="AS28" s="44">
        <f t="shared" si="47"/>
        <v>10</v>
      </c>
      <c r="AT28" s="18">
        <v>0</v>
      </c>
      <c r="AU28" s="44">
        <f t="shared" si="48"/>
        <v>0</v>
      </c>
      <c r="AV28" s="18">
        <v>0</v>
      </c>
      <c r="AW28" s="44">
        <f t="shared" si="49"/>
        <v>0</v>
      </c>
      <c r="AX28" s="18">
        <v>0</v>
      </c>
      <c r="AY28" s="44">
        <f t="shared" si="50"/>
        <v>0</v>
      </c>
      <c r="AZ28" s="18">
        <v>0</v>
      </c>
      <c r="BA28" s="44">
        <f t="shared" si="51"/>
        <v>0</v>
      </c>
      <c r="BB28" s="18"/>
      <c r="BC28" s="44">
        <f t="shared" si="52"/>
        <v>0</v>
      </c>
      <c r="BD28" s="18">
        <v>3</v>
      </c>
      <c r="BE28" s="44">
        <f t="shared" si="53"/>
        <v>3</v>
      </c>
      <c r="BF28" s="20">
        <v>5</v>
      </c>
      <c r="BG28" s="44">
        <f t="shared" si="54"/>
        <v>10</v>
      </c>
      <c r="BH28" s="20"/>
      <c r="BI28" s="44">
        <f t="shared" si="55"/>
        <v>0</v>
      </c>
      <c r="BJ28" s="20"/>
      <c r="BK28" s="44">
        <f t="shared" si="56"/>
        <v>0</v>
      </c>
      <c r="BL28" s="20"/>
      <c r="BM28" s="44">
        <f t="shared" si="57"/>
        <v>0</v>
      </c>
      <c r="BN28" s="20"/>
      <c r="BO28" s="44">
        <f t="shared" si="58"/>
        <v>0</v>
      </c>
      <c r="BP28" s="22"/>
      <c r="BQ28" s="44">
        <f t="shared" si="59"/>
        <v>0</v>
      </c>
      <c r="BR28" s="24"/>
      <c r="BS28" s="44">
        <f t="shared" si="60"/>
        <v>0</v>
      </c>
      <c r="BT28" s="26">
        <v>5</v>
      </c>
      <c r="BU28" s="63">
        <f t="shared" si="61"/>
        <v>40</v>
      </c>
      <c r="BV28" s="70">
        <f t="shared" si="62"/>
        <v>42</v>
      </c>
      <c r="BW28" s="71">
        <f t="shared" si="63"/>
        <v>164</v>
      </c>
    </row>
    <row r="29" spans="1:75" ht="30" x14ac:dyDescent="0.25">
      <c r="A29" s="54">
        <v>83</v>
      </c>
      <c r="B29" s="78">
        <v>50</v>
      </c>
      <c r="C29" s="54">
        <v>10</v>
      </c>
      <c r="D29" s="54">
        <v>22</v>
      </c>
      <c r="E29" s="78">
        <f>D29-C29</f>
        <v>12</v>
      </c>
      <c r="F29" s="54">
        <f t="shared" si="31"/>
        <v>161</v>
      </c>
      <c r="G29" s="115" t="s">
        <v>136</v>
      </c>
      <c r="H29" s="27" t="s">
        <v>249</v>
      </c>
      <c r="I29" s="5" t="s">
        <v>137</v>
      </c>
      <c r="J29" s="5" t="s">
        <v>138</v>
      </c>
      <c r="K29" s="6">
        <v>2</v>
      </c>
      <c r="L29" s="6"/>
      <c r="M29" s="131" t="s">
        <v>155</v>
      </c>
      <c r="N29" s="126"/>
      <c r="P29" s="14">
        <v>5</v>
      </c>
      <c r="Q29" s="44">
        <f t="shared" si="32"/>
        <v>20</v>
      </c>
      <c r="R29" s="14"/>
      <c r="S29" s="44">
        <f t="shared" si="33"/>
        <v>0</v>
      </c>
      <c r="T29" s="34">
        <v>-1</v>
      </c>
      <c r="U29" s="44">
        <f t="shared" si="34"/>
        <v>-4</v>
      </c>
      <c r="V29" s="35">
        <v>-1</v>
      </c>
      <c r="W29" s="44">
        <f t="shared" si="35"/>
        <v>-4</v>
      </c>
      <c r="X29" s="34">
        <v>-1</v>
      </c>
      <c r="Y29" s="44">
        <f t="shared" si="36"/>
        <v>-2</v>
      </c>
      <c r="Z29" s="8">
        <v>-1</v>
      </c>
      <c r="AA29" s="44">
        <f t="shared" si="37"/>
        <v>-2</v>
      </c>
      <c r="AB29" s="36">
        <v>0</v>
      </c>
      <c r="AC29" s="44">
        <f t="shared" si="38"/>
        <v>0</v>
      </c>
      <c r="AD29" s="36">
        <f t="shared" si="64"/>
        <v>0</v>
      </c>
      <c r="AE29" s="44">
        <f t="shared" si="39"/>
        <v>0</v>
      </c>
      <c r="AF29" s="48">
        <v>0</v>
      </c>
      <c r="AG29" s="47">
        <f t="shared" si="40"/>
        <v>0</v>
      </c>
      <c r="AH29" s="48">
        <v>5</v>
      </c>
      <c r="AI29" s="47">
        <f t="shared" si="41"/>
        <v>45</v>
      </c>
      <c r="AJ29" s="52">
        <v>5</v>
      </c>
      <c r="AK29" s="51">
        <f t="shared" si="42"/>
        <v>30</v>
      </c>
      <c r="AL29" s="16">
        <v>5</v>
      </c>
      <c r="AM29" s="122">
        <f t="shared" si="43"/>
        <v>10</v>
      </c>
      <c r="AN29" s="16">
        <v>0</v>
      </c>
      <c r="AO29" s="122">
        <f t="shared" si="44"/>
        <v>0</v>
      </c>
      <c r="AP29" s="16">
        <v>0</v>
      </c>
      <c r="AQ29" s="44">
        <f t="shared" si="45"/>
        <v>0</v>
      </c>
      <c r="AR29" s="16">
        <f t="shared" si="46"/>
        <v>5</v>
      </c>
      <c r="AS29" s="44">
        <f t="shared" si="47"/>
        <v>10</v>
      </c>
      <c r="AT29" s="18">
        <v>0</v>
      </c>
      <c r="AU29" s="44">
        <f t="shared" si="48"/>
        <v>0</v>
      </c>
      <c r="AV29" s="18">
        <v>0</v>
      </c>
      <c r="AW29" s="44">
        <f t="shared" si="49"/>
        <v>0</v>
      </c>
      <c r="AX29" s="18">
        <v>0</v>
      </c>
      <c r="AY29" s="44">
        <f t="shared" si="50"/>
        <v>0</v>
      </c>
      <c r="AZ29" s="18">
        <v>0</v>
      </c>
      <c r="BA29" s="44">
        <f t="shared" si="51"/>
        <v>0</v>
      </c>
      <c r="BB29" s="18"/>
      <c r="BC29" s="44">
        <f t="shared" si="52"/>
        <v>0</v>
      </c>
      <c r="BD29" s="18">
        <v>3</v>
      </c>
      <c r="BE29" s="44">
        <f t="shared" si="53"/>
        <v>3</v>
      </c>
      <c r="BF29" s="20">
        <v>5</v>
      </c>
      <c r="BG29" s="44">
        <f t="shared" si="54"/>
        <v>10</v>
      </c>
      <c r="BH29" s="20"/>
      <c r="BI29" s="44">
        <f t="shared" si="55"/>
        <v>0</v>
      </c>
      <c r="BJ29" s="20"/>
      <c r="BK29" s="44">
        <f t="shared" si="56"/>
        <v>0</v>
      </c>
      <c r="BL29" s="20">
        <v>5</v>
      </c>
      <c r="BM29" s="44">
        <f t="shared" si="57"/>
        <v>5</v>
      </c>
      <c r="BN29" s="20"/>
      <c r="BO29" s="44">
        <f t="shared" si="58"/>
        <v>0</v>
      </c>
      <c r="BP29" s="22"/>
      <c r="BQ29" s="44">
        <f t="shared" si="59"/>
        <v>0</v>
      </c>
      <c r="BR29" s="24"/>
      <c r="BS29" s="44">
        <f t="shared" si="60"/>
        <v>0</v>
      </c>
      <c r="BT29" s="26">
        <v>5</v>
      </c>
      <c r="BU29" s="63">
        <f t="shared" si="61"/>
        <v>40</v>
      </c>
      <c r="BV29" s="70">
        <f t="shared" si="62"/>
        <v>39</v>
      </c>
      <c r="BW29" s="71">
        <f t="shared" si="63"/>
        <v>161</v>
      </c>
    </row>
    <row r="30" spans="1:75" ht="30" x14ac:dyDescent="0.25">
      <c r="A30" s="54">
        <v>85</v>
      </c>
      <c r="B30" s="78">
        <v>52</v>
      </c>
      <c r="C30" s="76" t="s">
        <v>220</v>
      </c>
      <c r="D30" s="54">
        <v>23</v>
      </c>
      <c r="E30" s="54"/>
      <c r="F30" s="54">
        <f t="shared" si="31"/>
        <v>161</v>
      </c>
      <c r="G30" s="115" t="s">
        <v>136</v>
      </c>
      <c r="H30" s="27" t="s">
        <v>249</v>
      </c>
      <c r="I30" s="5" t="s">
        <v>141</v>
      </c>
      <c r="J30" s="5" t="s">
        <v>142</v>
      </c>
      <c r="K30" s="6">
        <v>2</v>
      </c>
      <c r="L30" s="6"/>
      <c r="M30" s="131" t="s">
        <v>207</v>
      </c>
      <c r="N30" s="126"/>
      <c r="P30" s="14">
        <v>5</v>
      </c>
      <c r="Q30" s="44">
        <f t="shared" si="32"/>
        <v>20</v>
      </c>
      <c r="R30" s="14"/>
      <c r="S30" s="44">
        <f t="shared" si="33"/>
        <v>0</v>
      </c>
      <c r="T30" s="34">
        <v>-1</v>
      </c>
      <c r="U30" s="44">
        <f t="shared" si="34"/>
        <v>-4</v>
      </c>
      <c r="V30" s="35">
        <v>-1</v>
      </c>
      <c r="W30" s="44">
        <f t="shared" si="35"/>
        <v>-4</v>
      </c>
      <c r="X30" s="34">
        <v>-1</v>
      </c>
      <c r="Y30" s="44">
        <f t="shared" si="36"/>
        <v>-2</v>
      </c>
      <c r="Z30" s="8">
        <v>-1</v>
      </c>
      <c r="AA30" s="44">
        <f t="shared" si="37"/>
        <v>-2</v>
      </c>
      <c r="AB30" s="36">
        <v>0</v>
      </c>
      <c r="AC30" s="44">
        <f t="shared" si="38"/>
        <v>0</v>
      </c>
      <c r="AD30" s="36">
        <f t="shared" si="64"/>
        <v>0</v>
      </c>
      <c r="AE30" s="44">
        <f t="shared" si="39"/>
        <v>0</v>
      </c>
      <c r="AF30" s="48">
        <v>0</v>
      </c>
      <c r="AG30" s="47">
        <f t="shared" si="40"/>
        <v>0</v>
      </c>
      <c r="AH30" s="48">
        <v>5</v>
      </c>
      <c r="AI30" s="47">
        <f t="shared" si="41"/>
        <v>45</v>
      </c>
      <c r="AJ30" s="52">
        <v>5</v>
      </c>
      <c r="AK30" s="51">
        <f t="shared" si="42"/>
        <v>30</v>
      </c>
      <c r="AL30" s="16">
        <v>5</v>
      </c>
      <c r="AM30" s="122">
        <f t="shared" si="43"/>
        <v>10</v>
      </c>
      <c r="AN30" s="16">
        <v>0</v>
      </c>
      <c r="AO30" s="122">
        <f t="shared" si="44"/>
        <v>0</v>
      </c>
      <c r="AP30" s="16">
        <v>0</v>
      </c>
      <c r="AQ30" s="44">
        <f t="shared" si="45"/>
        <v>0</v>
      </c>
      <c r="AR30" s="16">
        <f t="shared" si="46"/>
        <v>5</v>
      </c>
      <c r="AS30" s="44">
        <f t="shared" si="47"/>
        <v>10</v>
      </c>
      <c r="AT30" s="18">
        <v>0</v>
      </c>
      <c r="AU30" s="44">
        <f t="shared" si="48"/>
        <v>0</v>
      </c>
      <c r="AV30" s="18">
        <v>0</v>
      </c>
      <c r="AW30" s="44">
        <f t="shared" si="49"/>
        <v>0</v>
      </c>
      <c r="AX30" s="18">
        <v>0</v>
      </c>
      <c r="AY30" s="44">
        <f t="shared" si="50"/>
        <v>0</v>
      </c>
      <c r="AZ30" s="18">
        <v>0</v>
      </c>
      <c r="BA30" s="44">
        <f t="shared" si="51"/>
        <v>0</v>
      </c>
      <c r="BB30" s="18"/>
      <c r="BC30" s="44">
        <f t="shared" si="52"/>
        <v>0</v>
      </c>
      <c r="BD30" s="18">
        <v>3</v>
      </c>
      <c r="BE30" s="44">
        <f t="shared" si="53"/>
        <v>3</v>
      </c>
      <c r="BF30" s="20">
        <v>5</v>
      </c>
      <c r="BG30" s="44">
        <f t="shared" si="54"/>
        <v>10</v>
      </c>
      <c r="BH30" s="20"/>
      <c r="BI30" s="44">
        <f t="shared" si="55"/>
        <v>0</v>
      </c>
      <c r="BJ30" s="20"/>
      <c r="BK30" s="44">
        <f t="shared" si="56"/>
        <v>0</v>
      </c>
      <c r="BL30" s="20">
        <v>5</v>
      </c>
      <c r="BM30" s="44">
        <f t="shared" si="57"/>
        <v>5</v>
      </c>
      <c r="BN30" s="20"/>
      <c r="BO30" s="44">
        <f t="shared" si="58"/>
        <v>0</v>
      </c>
      <c r="BP30" s="22"/>
      <c r="BQ30" s="44">
        <f t="shared" si="59"/>
        <v>0</v>
      </c>
      <c r="BR30" s="24"/>
      <c r="BS30" s="44">
        <f t="shared" si="60"/>
        <v>0</v>
      </c>
      <c r="BT30" s="26">
        <v>5</v>
      </c>
      <c r="BU30" s="63">
        <f t="shared" si="61"/>
        <v>40</v>
      </c>
      <c r="BV30" s="70">
        <f t="shared" si="62"/>
        <v>39</v>
      </c>
      <c r="BW30" s="71">
        <f t="shared" si="63"/>
        <v>161</v>
      </c>
    </row>
    <row r="31" spans="1:75" ht="30" x14ac:dyDescent="0.25">
      <c r="A31" s="54">
        <v>86</v>
      </c>
      <c r="B31" s="78">
        <v>53</v>
      </c>
      <c r="C31" s="76" t="s">
        <v>220</v>
      </c>
      <c r="D31" s="54">
        <v>24</v>
      </c>
      <c r="E31" s="54"/>
      <c r="F31" s="54">
        <f t="shared" si="31"/>
        <v>161</v>
      </c>
      <c r="G31" s="115" t="s">
        <v>136</v>
      </c>
      <c r="H31" s="27" t="s">
        <v>249</v>
      </c>
      <c r="I31" s="5" t="s">
        <v>143</v>
      </c>
      <c r="J31" s="5" t="s">
        <v>141</v>
      </c>
      <c r="K31" s="6">
        <v>2</v>
      </c>
      <c r="L31" s="6"/>
      <c r="M31" s="131" t="s">
        <v>207</v>
      </c>
      <c r="N31" s="126"/>
      <c r="P31" s="14">
        <v>5</v>
      </c>
      <c r="Q31" s="44">
        <f t="shared" si="32"/>
        <v>20</v>
      </c>
      <c r="R31" s="14"/>
      <c r="S31" s="44">
        <f t="shared" si="33"/>
        <v>0</v>
      </c>
      <c r="T31" s="34">
        <v>-1</v>
      </c>
      <c r="U31" s="44">
        <f t="shared" si="34"/>
        <v>-4</v>
      </c>
      <c r="V31" s="35">
        <v>-1</v>
      </c>
      <c r="W31" s="44">
        <f t="shared" si="35"/>
        <v>-4</v>
      </c>
      <c r="X31" s="34">
        <v>-1</v>
      </c>
      <c r="Y31" s="44">
        <f t="shared" si="36"/>
        <v>-2</v>
      </c>
      <c r="Z31" s="8">
        <v>-1</v>
      </c>
      <c r="AA31" s="44">
        <f t="shared" si="37"/>
        <v>-2</v>
      </c>
      <c r="AB31" s="36">
        <v>0</v>
      </c>
      <c r="AC31" s="44">
        <f t="shared" si="38"/>
        <v>0</v>
      </c>
      <c r="AD31" s="36">
        <f t="shared" si="64"/>
        <v>0</v>
      </c>
      <c r="AE31" s="44">
        <f t="shared" si="39"/>
        <v>0</v>
      </c>
      <c r="AF31" s="48">
        <v>0</v>
      </c>
      <c r="AG31" s="47">
        <f t="shared" si="40"/>
        <v>0</v>
      </c>
      <c r="AH31" s="48">
        <v>5</v>
      </c>
      <c r="AI31" s="47">
        <f t="shared" si="41"/>
        <v>45</v>
      </c>
      <c r="AJ31" s="52">
        <v>5</v>
      </c>
      <c r="AK31" s="51">
        <f t="shared" si="42"/>
        <v>30</v>
      </c>
      <c r="AL31" s="16">
        <v>5</v>
      </c>
      <c r="AM31" s="122">
        <f t="shared" si="43"/>
        <v>10</v>
      </c>
      <c r="AN31" s="16">
        <v>0</v>
      </c>
      <c r="AO31" s="122">
        <f t="shared" si="44"/>
        <v>0</v>
      </c>
      <c r="AP31" s="16">
        <v>0</v>
      </c>
      <c r="AQ31" s="44">
        <f t="shared" si="45"/>
        <v>0</v>
      </c>
      <c r="AR31" s="16">
        <f t="shared" si="46"/>
        <v>5</v>
      </c>
      <c r="AS31" s="44">
        <f t="shared" si="47"/>
        <v>10</v>
      </c>
      <c r="AT31" s="18">
        <v>0</v>
      </c>
      <c r="AU31" s="44">
        <f t="shared" si="48"/>
        <v>0</v>
      </c>
      <c r="AV31" s="18">
        <v>0</v>
      </c>
      <c r="AW31" s="44">
        <f t="shared" si="49"/>
        <v>0</v>
      </c>
      <c r="AX31" s="18">
        <v>0</v>
      </c>
      <c r="AY31" s="44">
        <f t="shared" si="50"/>
        <v>0</v>
      </c>
      <c r="AZ31" s="18">
        <v>0</v>
      </c>
      <c r="BA31" s="44">
        <f t="shared" si="51"/>
        <v>0</v>
      </c>
      <c r="BB31" s="18"/>
      <c r="BC31" s="44">
        <f t="shared" si="52"/>
        <v>0</v>
      </c>
      <c r="BD31" s="18">
        <v>3</v>
      </c>
      <c r="BE31" s="44">
        <f t="shared" si="53"/>
        <v>3</v>
      </c>
      <c r="BF31" s="20">
        <v>5</v>
      </c>
      <c r="BG31" s="44">
        <f t="shared" si="54"/>
        <v>10</v>
      </c>
      <c r="BH31" s="20"/>
      <c r="BI31" s="44">
        <f t="shared" si="55"/>
        <v>0</v>
      </c>
      <c r="BJ31" s="20"/>
      <c r="BK31" s="44">
        <f t="shared" si="56"/>
        <v>0</v>
      </c>
      <c r="BL31" s="20">
        <v>5</v>
      </c>
      <c r="BM31" s="44">
        <f t="shared" si="57"/>
        <v>5</v>
      </c>
      <c r="BN31" s="20"/>
      <c r="BO31" s="44">
        <f t="shared" si="58"/>
        <v>0</v>
      </c>
      <c r="BP31" s="22"/>
      <c r="BQ31" s="44">
        <f t="shared" si="59"/>
        <v>0</v>
      </c>
      <c r="BR31" s="24"/>
      <c r="BS31" s="44">
        <f t="shared" si="60"/>
        <v>0</v>
      </c>
      <c r="BT31" s="26">
        <v>5</v>
      </c>
      <c r="BU31" s="63">
        <f t="shared" si="61"/>
        <v>40</v>
      </c>
      <c r="BV31" s="70">
        <f t="shared" si="62"/>
        <v>39</v>
      </c>
      <c r="BW31" s="71">
        <f t="shared" si="63"/>
        <v>161</v>
      </c>
    </row>
    <row r="32" spans="1:75" ht="30" x14ac:dyDescent="0.25">
      <c r="A32" s="54">
        <v>87</v>
      </c>
      <c r="B32" s="78">
        <v>54</v>
      </c>
      <c r="C32" s="76" t="s">
        <v>220</v>
      </c>
      <c r="D32" s="54">
        <v>25</v>
      </c>
      <c r="E32" s="54"/>
      <c r="F32" s="54">
        <f t="shared" si="31"/>
        <v>161</v>
      </c>
      <c r="G32" s="115" t="s">
        <v>136</v>
      </c>
      <c r="H32" s="27" t="s">
        <v>249</v>
      </c>
      <c r="I32" s="5" t="s">
        <v>24</v>
      </c>
      <c r="J32" s="5" t="s">
        <v>143</v>
      </c>
      <c r="K32" s="6">
        <v>2</v>
      </c>
      <c r="L32" s="6"/>
      <c r="M32" s="131" t="s">
        <v>207</v>
      </c>
      <c r="N32" s="126"/>
      <c r="P32" s="14">
        <v>5</v>
      </c>
      <c r="Q32" s="44">
        <f t="shared" si="32"/>
        <v>20</v>
      </c>
      <c r="R32" s="14"/>
      <c r="S32" s="44">
        <f t="shared" si="33"/>
        <v>0</v>
      </c>
      <c r="T32" s="34">
        <v>-1</v>
      </c>
      <c r="U32" s="44">
        <f t="shared" si="34"/>
        <v>-4</v>
      </c>
      <c r="V32" s="35">
        <v>-1</v>
      </c>
      <c r="W32" s="44">
        <f t="shared" si="35"/>
        <v>-4</v>
      </c>
      <c r="X32" s="34">
        <v>-1</v>
      </c>
      <c r="Y32" s="44">
        <f t="shared" si="36"/>
        <v>-2</v>
      </c>
      <c r="Z32" s="8">
        <v>-1</v>
      </c>
      <c r="AA32" s="44">
        <f t="shared" si="37"/>
        <v>-2</v>
      </c>
      <c r="AB32" s="36">
        <v>0</v>
      </c>
      <c r="AC32" s="44">
        <f t="shared" si="38"/>
        <v>0</v>
      </c>
      <c r="AD32" s="36">
        <f t="shared" si="64"/>
        <v>0</v>
      </c>
      <c r="AE32" s="44">
        <f t="shared" si="39"/>
        <v>0</v>
      </c>
      <c r="AF32" s="48">
        <v>0</v>
      </c>
      <c r="AG32" s="47">
        <f t="shared" si="40"/>
        <v>0</v>
      </c>
      <c r="AH32" s="48">
        <v>5</v>
      </c>
      <c r="AI32" s="47">
        <f t="shared" si="41"/>
        <v>45</v>
      </c>
      <c r="AJ32" s="52">
        <v>5</v>
      </c>
      <c r="AK32" s="51">
        <f t="shared" si="42"/>
        <v>30</v>
      </c>
      <c r="AL32" s="16">
        <v>5</v>
      </c>
      <c r="AM32" s="122">
        <f t="shared" si="43"/>
        <v>10</v>
      </c>
      <c r="AN32" s="16">
        <v>0</v>
      </c>
      <c r="AO32" s="122">
        <f t="shared" si="44"/>
        <v>0</v>
      </c>
      <c r="AP32" s="16">
        <v>0</v>
      </c>
      <c r="AQ32" s="44">
        <f t="shared" si="45"/>
        <v>0</v>
      </c>
      <c r="AR32" s="16">
        <f t="shared" si="46"/>
        <v>5</v>
      </c>
      <c r="AS32" s="44">
        <f t="shared" si="47"/>
        <v>10</v>
      </c>
      <c r="AT32" s="18">
        <v>0</v>
      </c>
      <c r="AU32" s="44">
        <f t="shared" si="48"/>
        <v>0</v>
      </c>
      <c r="AV32" s="18">
        <v>0</v>
      </c>
      <c r="AW32" s="44">
        <f t="shared" si="49"/>
        <v>0</v>
      </c>
      <c r="AX32" s="18">
        <v>0</v>
      </c>
      <c r="AY32" s="44">
        <f t="shared" si="50"/>
        <v>0</v>
      </c>
      <c r="AZ32" s="18">
        <v>0</v>
      </c>
      <c r="BA32" s="44">
        <f t="shared" si="51"/>
        <v>0</v>
      </c>
      <c r="BB32" s="18"/>
      <c r="BC32" s="44">
        <f t="shared" si="52"/>
        <v>0</v>
      </c>
      <c r="BD32" s="18">
        <v>3</v>
      </c>
      <c r="BE32" s="44">
        <f t="shared" si="53"/>
        <v>3</v>
      </c>
      <c r="BF32" s="20">
        <v>5</v>
      </c>
      <c r="BG32" s="44">
        <f t="shared" si="54"/>
        <v>10</v>
      </c>
      <c r="BH32" s="20"/>
      <c r="BI32" s="44">
        <f t="shared" si="55"/>
        <v>0</v>
      </c>
      <c r="BJ32" s="20"/>
      <c r="BK32" s="44">
        <f t="shared" si="56"/>
        <v>0</v>
      </c>
      <c r="BL32" s="20">
        <v>5</v>
      </c>
      <c r="BM32" s="44">
        <f t="shared" si="57"/>
        <v>5</v>
      </c>
      <c r="BN32" s="20"/>
      <c r="BO32" s="44">
        <f t="shared" si="58"/>
        <v>0</v>
      </c>
      <c r="BP32" s="22"/>
      <c r="BQ32" s="44">
        <f t="shared" si="59"/>
        <v>0</v>
      </c>
      <c r="BR32" s="24"/>
      <c r="BS32" s="44">
        <f t="shared" si="60"/>
        <v>0</v>
      </c>
      <c r="BT32" s="26">
        <v>5</v>
      </c>
      <c r="BU32" s="63">
        <f t="shared" si="61"/>
        <v>40</v>
      </c>
      <c r="BV32" s="70">
        <f t="shared" si="62"/>
        <v>39</v>
      </c>
      <c r="BW32" s="71">
        <f t="shared" si="63"/>
        <v>161</v>
      </c>
    </row>
    <row r="33" spans="1:76" ht="30" x14ac:dyDescent="0.25">
      <c r="A33" s="54">
        <v>35</v>
      </c>
      <c r="B33" s="78">
        <v>42</v>
      </c>
      <c r="C33" s="54">
        <v>15</v>
      </c>
      <c r="D33" s="54">
        <v>26</v>
      </c>
      <c r="E33" s="78">
        <f>D33-C33</f>
        <v>11</v>
      </c>
      <c r="F33" s="54">
        <f t="shared" si="31"/>
        <v>155</v>
      </c>
      <c r="G33" s="85" t="s">
        <v>76</v>
      </c>
      <c r="H33" s="28" t="s">
        <v>249</v>
      </c>
      <c r="I33" s="5" t="s">
        <v>77</v>
      </c>
      <c r="J33" s="5" t="s">
        <v>39</v>
      </c>
      <c r="K33" s="6">
        <v>2</v>
      </c>
      <c r="L33" s="6">
        <v>6</v>
      </c>
      <c r="M33" s="131" t="s">
        <v>175</v>
      </c>
      <c r="N33" s="126"/>
      <c r="P33" s="14">
        <v>5</v>
      </c>
      <c r="Q33" s="44">
        <f t="shared" si="32"/>
        <v>20</v>
      </c>
      <c r="R33" s="14"/>
      <c r="S33" s="44">
        <f t="shared" si="33"/>
        <v>0</v>
      </c>
      <c r="T33" s="34">
        <v>-1</v>
      </c>
      <c r="U33" s="44">
        <f t="shared" si="34"/>
        <v>-4</v>
      </c>
      <c r="V33" s="35">
        <v>0</v>
      </c>
      <c r="W33" s="44">
        <f t="shared" si="35"/>
        <v>0</v>
      </c>
      <c r="X33" s="34">
        <v>-1</v>
      </c>
      <c r="Y33" s="44">
        <f t="shared" si="36"/>
        <v>-2</v>
      </c>
      <c r="Z33" s="8">
        <v>-1</v>
      </c>
      <c r="AA33" s="44">
        <f t="shared" si="37"/>
        <v>-2</v>
      </c>
      <c r="AB33" s="36">
        <f>IF(H33="No",5,0)</f>
        <v>5</v>
      </c>
      <c r="AC33" s="44">
        <f t="shared" si="38"/>
        <v>20</v>
      </c>
      <c r="AD33" s="36">
        <f t="shared" si="64"/>
        <v>0</v>
      </c>
      <c r="AE33" s="44">
        <f t="shared" si="39"/>
        <v>0</v>
      </c>
      <c r="AF33" s="48">
        <v>5</v>
      </c>
      <c r="AG33" s="47">
        <f t="shared" si="40"/>
        <v>45</v>
      </c>
      <c r="AH33" s="48">
        <v>5</v>
      </c>
      <c r="AI33" s="47">
        <f t="shared" si="41"/>
        <v>45</v>
      </c>
      <c r="AJ33" s="52">
        <v>0</v>
      </c>
      <c r="AK33" s="51">
        <f t="shared" si="42"/>
        <v>0</v>
      </c>
      <c r="AL33" s="16">
        <v>5</v>
      </c>
      <c r="AM33" s="122">
        <f t="shared" si="43"/>
        <v>10</v>
      </c>
      <c r="AN33" s="16">
        <f>IF(H33="No",5,0)</f>
        <v>5</v>
      </c>
      <c r="AO33" s="122">
        <f t="shared" si="44"/>
        <v>10</v>
      </c>
      <c r="AP33" s="16">
        <v>0</v>
      </c>
      <c r="AQ33" s="44">
        <f t="shared" si="45"/>
        <v>0</v>
      </c>
      <c r="AR33" s="16">
        <f t="shared" si="46"/>
        <v>5</v>
      </c>
      <c r="AS33" s="44">
        <f t="shared" si="47"/>
        <v>10</v>
      </c>
      <c r="AT33" s="18">
        <v>0</v>
      </c>
      <c r="AU33" s="44">
        <f t="shared" si="48"/>
        <v>0</v>
      </c>
      <c r="AV33" s="18">
        <v>0</v>
      </c>
      <c r="AW33" s="44">
        <f t="shared" si="49"/>
        <v>0</v>
      </c>
      <c r="AX33" s="18">
        <v>0</v>
      </c>
      <c r="AY33" s="44">
        <f t="shared" si="50"/>
        <v>0</v>
      </c>
      <c r="AZ33" s="18">
        <v>0</v>
      </c>
      <c r="BA33" s="44">
        <f t="shared" si="51"/>
        <v>0</v>
      </c>
      <c r="BB33" s="18"/>
      <c r="BC33" s="44">
        <f t="shared" si="52"/>
        <v>0</v>
      </c>
      <c r="BD33" s="18">
        <v>3</v>
      </c>
      <c r="BE33" s="44">
        <f t="shared" si="53"/>
        <v>3</v>
      </c>
      <c r="BF33" s="20"/>
      <c r="BG33" s="44">
        <f t="shared" si="54"/>
        <v>0</v>
      </c>
      <c r="BH33" s="20"/>
      <c r="BI33" s="44">
        <f t="shared" si="55"/>
        <v>0</v>
      </c>
      <c r="BJ33" s="20"/>
      <c r="BK33" s="44">
        <f t="shared" si="56"/>
        <v>0</v>
      </c>
      <c r="BL33" s="20"/>
      <c r="BM33" s="44">
        <f t="shared" si="57"/>
        <v>0</v>
      </c>
      <c r="BN33" s="20"/>
      <c r="BO33" s="44">
        <f t="shared" si="58"/>
        <v>0</v>
      </c>
      <c r="BP33" s="22">
        <v>0</v>
      </c>
      <c r="BQ33" s="44">
        <f t="shared" si="59"/>
        <v>0</v>
      </c>
      <c r="BR33" s="24">
        <v>0</v>
      </c>
      <c r="BS33" s="44">
        <f t="shared" si="60"/>
        <v>0</v>
      </c>
      <c r="BT33" s="26"/>
      <c r="BU33" s="63">
        <f t="shared" si="61"/>
        <v>0</v>
      </c>
      <c r="BV33" s="70">
        <f t="shared" si="62"/>
        <v>35</v>
      </c>
      <c r="BW33" s="71">
        <f t="shared" si="63"/>
        <v>155</v>
      </c>
    </row>
    <row r="34" spans="1:76" ht="30" x14ac:dyDescent="0.25">
      <c r="A34" s="54">
        <v>29</v>
      </c>
      <c r="B34" s="78">
        <v>37</v>
      </c>
      <c r="C34" s="54">
        <v>25</v>
      </c>
      <c r="D34" s="54">
        <v>27</v>
      </c>
      <c r="E34" s="54">
        <f>D34-C34</f>
        <v>2</v>
      </c>
      <c r="F34" s="54">
        <f t="shared" si="31"/>
        <v>154</v>
      </c>
      <c r="G34" s="85" t="s">
        <v>68</v>
      </c>
      <c r="H34" s="27" t="s">
        <v>249</v>
      </c>
      <c r="I34" s="5" t="s">
        <v>39</v>
      </c>
      <c r="J34" s="5" t="s">
        <v>69</v>
      </c>
      <c r="K34" s="6">
        <v>2</v>
      </c>
      <c r="L34" s="6">
        <v>6</v>
      </c>
      <c r="M34" s="131" t="s">
        <v>171</v>
      </c>
      <c r="N34" s="126"/>
      <c r="P34" s="14">
        <v>5</v>
      </c>
      <c r="Q34" s="44">
        <f t="shared" si="32"/>
        <v>20</v>
      </c>
      <c r="R34" s="14"/>
      <c r="S34" s="44">
        <f t="shared" si="33"/>
        <v>0</v>
      </c>
      <c r="T34" s="34">
        <v>-4</v>
      </c>
      <c r="U34" s="44">
        <f t="shared" si="34"/>
        <v>-16</v>
      </c>
      <c r="V34" s="35">
        <v>-1</v>
      </c>
      <c r="W34" s="44">
        <f t="shared" si="35"/>
        <v>-4</v>
      </c>
      <c r="X34" s="34">
        <v>0</v>
      </c>
      <c r="Y34" s="44">
        <f t="shared" si="36"/>
        <v>0</v>
      </c>
      <c r="Z34" s="8">
        <v>-2</v>
      </c>
      <c r="AA34" s="44">
        <f t="shared" si="37"/>
        <v>-4</v>
      </c>
      <c r="AB34" s="36">
        <f>IF(H34="No",5,0)</f>
        <v>5</v>
      </c>
      <c r="AC34" s="44">
        <f t="shared" si="38"/>
        <v>20</v>
      </c>
      <c r="AD34" s="36">
        <f t="shared" si="64"/>
        <v>0</v>
      </c>
      <c r="AE34" s="44">
        <f t="shared" si="39"/>
        <v>0</v>
      </c>
      <c r="AF34" s="48">
        <v>0</v>
      </c>
      <c r="AG34" s="47">
        <f t="shared" si="40"/>
        <v>0</v>
      </c>
      <c r="AH34" s="48">
        <v>5</v>
      </c>
      <c r="AI34" s="47">
        <f t="shared" si="41"/>
        <v>45</v>
      </c>
      <c r="AJ34" s="52">
        <v>5</v>
      </c>
      <c r="AK34" s="51">
        <f t="shared" si="42"/>
        <v>30</v>
      </c>
      <c r="AL34" s="16">
        <v>5</v>
      </c>
      <c r="AM34" s="122">
        <f t="shared" si="43"/>
        <v>10</v>
      </c>
      <c r="AN34" s="16">
        <v>0</v>
      </c>
      <c r="AO34" s="122">
        <f t="shared" si="44"/>
        <v>0</v>
      </c>
      <c r="AP34" s="16">
        <v>0</v>
      </c>
      <c r="AQ34" s="44">
        <f t="shared" si="45"/>
        <v>0</v>
      </c>
      <c r="AR34" s="16">
        <f t="shared" si="46"/>
        <v>5</v>
      </c>
      <c r="AS34" s="44">
        <f t="shared" si="47"/>
        <v>10</v>
      </c>
      <c r="AT34" s="18">
        <v>0</v>
      </c>
      <c r="AU34" s="44">
        <f t="shared" si="48"/>
        <v>0</v>
      </c>
      <c r="AV34" s="18">
        <v>0</v>
      </c>
      <c r="AW34" s="44">
        <f t="shared" si="49"/>
        <v>0</v>
      </c>
      <c r="AX34" s="18">
        <v>0</v>
      </c>
      <c r="AY34" s="44">
        <f t="shared" si="50"/>
        <v>0</v>
      </c>
      <c r="AZ34" s="18">
        <v>0</v>
      </c>
      <c r="BA34" s="44">
        <f t="shared" si="51"/>
        <v>0</v>
      </c>
      <c r="BB34" s="18"/>
      <c r="BC34" s="44">
        <f t="shared" si="52"/>
        <v>0</v>
      </c>
      <c r="BD34" s="18">
        <v>3</v>
      </c>
      <c r="BE34" s="44">
        <f t="shared" si="53"/>
        <v>3</v>
      </c>
      <c r="BF34" s="20"/>
      <c r="BG34" s="44">
        <f t="shared" si="54"/>
        <v>0</v>
      </c>
      <c r="BH34" s="20"/>
      <c r="BI34" s="44">
        <f t="shared" si="55"/>
        <v>0</v>
      </c>
      <c r="BJ34" s="20"/>
      <c r="BK34" s="44">
        <f t="shared" si="56"/>
        <v>0</v>
      </c>
      <c r="BL34" s="20"/>
      <c r="BM34" s="44">
        <f t="shared" si="57"/>
        <v>0</v>
      </c>
      <c r="BN34" s="20"/>
      <c r="BO34" s="44">
        <f t="shared" si="58"/>
        <v>0</v>
      </c>
      <c r="BP34" s="22">
        <v>5</v>
      </c>
      <c r="BQ34" s="44">
        <f t="shared" si="59"/>
        <v>40</v>
      </c>
      <c r="BR34" s="24">
        <v>0</v>
      </c>
      <c r="BS34" s="44">
        <f t="shared" si="60"/>
        <v>0</v>
      </c>
      <c r="BT34" s="26"/>
      <c r="BU34" s="63">
        <f t="shared" si="61"/>
        <v>0</v>
      </c>
      <c r="BV34" s="70">
        <f t="shared" si="62"/>
        <v>31</v>
      </c>
      <c r="BW34" s="71">
        <f t="shared" si="63"/>
        <v>154</v>
      </c>
    </row>
    <row r="35" spans="1:76" x14ac:dyDescent="0.25">
      <c r="A35" s="54">
        <v>90</v>
      </c>
      <c r="B35" s="78">
        <v>57</v>
      </c>
      <c r="C35" s="54">
        <v>20</v>
      </c>
      <c r="D35" s="54">
        <v>28</v>
      </c>
      <c r="E35" s="54">
        <f>D35-C35</f>
        <v>8</v>
      </c>
      <c r="F35" s="54">
        <f t="shared" si="31"/>
        <v>153</v>
      </c>
      <c r="G35" s="115" t="s">
        <v>261</v>
      </c>
      <c r="H35" s="27" t="s">
        <v>249</v>
      </c>
      <c r="I35" s="57" t="s">
        <v>262</v>
      </c>
      <c r="J35" s="5"/>
      <c r="K35" s="6"/>
      <c r="L35" s="6"/>
      <c r="M35" s="131" t="s">
        <v>211</v>
      </c>
      <c r="N35" s="126"/>
      <c r="P35" s="14">
        <v>5</v>
      </c>
      <c r="Q35" s="44">
        <f t="shared" si="32"/>
        <v>20</v>
      </c>
      <c r="R35" s="14"/>
      <c r="S35" s="44">
        <f t="shared" si="33"/>
        <v>0</v>
      </c>
      <c r="T35" s="34">
        <v>0</v>
      </c>
      <c r="U35" s="44">
        <f t="shared" si="34"/>
        <v>0</v>
      </c>
      <c r="V35" s="35">
        <v>0</v>
      </c>
      <c r="W35" s="44">
        <f t="shared" si="35"/>
        <v>0</v>
      </c>
      <c r="X35" s="34">
        <v>0</v>
      </c>
      <c r="Y35" s="44">
        <f t="shared" si="36"/>
        <v>0</v>
      </c>
      <c r="Z35" s="8">
        <v>0</v>
      </c>
      <c r="AA35" s="44">
        <f t="shared" si="37"/>
        <v>0</v>
      </c>
      <c r="AB35" s="36">
        <v>0</v>
      </c>
      <c r="AC35" s="44">
        <f t="shared" si="38"/>
        <v>0</v>
      </c>
      <c r="AD35" s="36">
        <f t="shared" si="64"/>
        <v>0</v>
      </c>
      <c r="AE35" s="44">
        <f t="shared" si="39"/>
        <v>0</v>
      </c>
      <c r="AF35" s="48">
        <v>0</v>
      </c>
      <c r="AG35" s="47">
        <f t="shared" si="40"/>
        <v>0</v>
      </c>
      <c r="AH35" s="48">
        <v>5</v>
      </c>
      <c r="AI35" s="47">
        <f t="shared" si="41"/>
        <v>45</v>
      </c>
      <c r="AJ35" s="52">
        <v>0</v>
      </c>
      <c r="AK35" s="51">
        <f t="shared" si="42"/>
        <v>0</v>
      </c>
      <c r="AL35" s="16">
        <v>5</v>
      </c>
      <c r="AM35" s="122">
        <f t="shared" si="43"/>
        <v>10</v>
      </c>
      <c r="AN35" s="16">
        <f>IF(H35="No",5,0)</f>
        <v>5</v>
      </c>
      <c r="AO35" s="122">
        <f t="shared" si="44"/>
        <v>10</v>
      </c>
      <c r="AP35" s="16">
        <v>0</v>
      </c>
      <c r="AQ35" s="44">
        <f t="shared" si="45"/>
        <v>0</v>
      </c>
      <c r="AR35" s="16">
        <f t="shared" si="46"/>
        <v>5</v>
      </c>
      <c r="AS35" s="44">
        <f t="shared" si="47"/>
        <v>10</v>
      </c>
      <c r="AT35" s="18">
        <v>0</v>
      </c>
      <c r="AU35" s="44">
        <f t="shared" si="48"/>
        <v>0</v>
      </c>
      <c r="AV35" s="18">
        <v>0</v>
      </c>
      <c r="AW35" s="44">
        <f t="shared" si="49"/>
        <v>0</v>
      </c>
      <c r="AX35" s="18">
        <v>0</v>
      </c>
      <c r="AY35" s="44">
        <f t="shared" si="50"/>
        <v>0</v>
      </c>
      <c r="AZ35" s="18">
        <v>0</v>
      </c>
      <c r="BA35" s="44">
        <f t="shared" si="51"/>
        <v>0</v>
      </c>
      <c r="BB35" s="18"/>
      <c r="BC35" s="44">
        <f t="shared" si="52"/>
        <v>0</v>
      </c>
      <c r="BD35" s="18">
        <v>3</v>
      </c>
      <c r="BE35" s="44">
        <f t="shared" si="53"/>
        <v>3</v>
      </c>
      <c r="BF35" s="20">
        <v>5</v>
      </c>
      <c r="BG35" s="44">
        <f t="shared" si="54"/>
        <v>10</v>
      </c>
      <c r="BH35" s="20"/>
      <c r="BI35" s="44">
        <f t="shared" si="55"/>
        <v>0</v>
      </c>
      <c r="BJ35" s="20"/>
      <c r="BK35" s="44">
        <f t="shared" si="56"/>
        <v>0</v>
      </c>
      <c r="BL35" s="20">
        <v>5</v>
      </c>
      <c r="BM35" s="44">
        <f t="shared" si="57"/>
        <v>5</v>
      </c>
      <c r="BN35" s="20"/>
      <c r="BO35" s="44">
        <f t="shared" si="58"/>
        <v>0</v>
      </c>
      <c r="BP35" s="22"/>
      <c r="BQ35" s="44">
        <f t="shared" si="59"/>
        <v>0</v>
      </c>
      <c r="BR35" s="24"/>
      <c r="BS35" s="44">
        <f t="shared" si="60"/>
        <v>0</v>
      </c>
      <c r="BT35" s="26">
        <v>5</v>
      </c>
      <c r="BU35" s="63">
        <f t="shared" si="61"/>
        <v>40</v>
      </c>
      <c r="BV35" s="70">
        <f t="shared" si="62"/>
        <v>43</v>
      </c>
      <c r="BW35" s="71">
        <f t="shared" si="63"/>
        <v>153</v>
      </c>
    </row>
    <row r="36" spans="1:76" ht="30" x14ac:dyDescent="0.25">
      <c r="A36" s="54">
        <v>10</v>
      </c>
      <c r="B36" s="78">
        <v>10</v>
      </c>
      <c r="C36" s="54">
        <v>22</v>
      </c>
      <c r="D36" s="54">
        <v>29</v>
      </c>
      <c r="E36" s="54">
        <f>D36-C36</f>
        <v>7</v>
      </c>
      <c r="F36" s="54">
        <f t="shared" si="31"/>
        <v>152</v>
      </c>
      <c r="G36" s="56" t="s">
        <v>30</v>
      </c>
      <c r="H36" s="27" t="s">
        <v>243</v>
      </c>
      <c r="I36" s="5" t="s">
        <v>31</v>
      </c>
      <c r="J36" s="5" t="s">
        <v>32</v>
      </c>
      <c r="K36" s="6">
        <v>0</v>
      </c>
      <c r="L36" s="6">
        <v>0</v>
      </c>
      <c r="M36" s="131" t="s">
        <v>157</v>
      </c>
      <c r="N36" s="126"/>
      <c r="P36" s="14">
        <v>0</v>
      </c>
      <c r="Q36" s="44">
        <f t="shared" si="32"/>
        <v>0</v>
      </c>
      <c r="R36" s="14">
        <v>5</v>
      </c>
      <c r="S36" s="44">
        <f t="shared" si="33"/>
        <v>20</v>
      </c>
      <c r="T36" s="34">
        <v>-4</v>
      </c>
      <c r="U36" s="44">
        <f t="shared" si="34"/>
        <v>-16</v>
      </c>
      <c r="V36" s="34">
        <v>-1</v>
      </c>
      <c r="W36" s="44">
        <f t="shared" si="35"/>
        <v>-4</v>
      </c>
      <c r="X36" s="34">
        <v>0</v>
      </c>
      <c r="Y36" s="44">
        <f t="shared" si="36"/>
        <v>0</v>
      </c>
      <c r="Z36" s="34">
        <v>-3</v>
      </c>
      <c r="AA36" s="44">
        <f t="shared" si="37"/>
        <v>-6</v>
      </c>
      <c r="AB36" s="36">
        <f>IF(H36="No",5,0)</f>
        <v>0</v>
      </c>
      <c r="AC36" s="44">
        <f t="shared" si="38"/>
        <v>0</v>
      </c>
      <c r="AD36" s="36">
        <f t="shared" si="64"/>
        <v>5</v>
      </c>
      <c r="AE36" s="44">
        <f t="shared" si="39"/>
        <v>20</v>
      </c>
      <c r="AF36" s="48">
        <v>5</v>
      </c>
      <c r="AG36" s="47">
        <f t="shared" si="40"/>
        <v>45</v>
      </c>
      <c r="AH36" s="48">
        <v>0</v>
      </c>
      <c r="AI36" s="47">
        <f t="shared" si="41"/>
        <v>0</v>
      </c>
      <c r="AJ36" s="52">
        <v>0</v>
      </c>
      <c r="AK36" s="51">
        <f t="shared" si="42"/>
        <v>0</v>
      </c>
      <c r="AL36" s="16">
        <v>5</v>
      </c>
      <c r="AM36" s="122">
        <f t="shared" si="43"/>
        <v>10</v>
      </c>
      <c r="AN36" s="16">
        <v>5</v>
      </c>
      <c r="AO36" s="122">
        <f t="shared" si="44"/>
        <v>10</v>
      </c>
      <c r="AP36" s="16">
        <v>0</v>
      </c>
      <c r="AQ36" s="44">
        <f t="shared" si="45"/>
        <v>0</v>
      </c>
      <c r="AR36" s="16">
        <f t="shared" si="46"/>
        <v>0</v>
      </c>
      <c r="AS36" s="44">
        <f t="shared" si="47"/>
        <v>0</v>
      </c>
      <c r="AT36" s="18">
        <v>5</v>
      </c>
      <c r="AU36" s="44">
        <f t="shared" si="48"/>
        <v>5</v>
      </c>
      <c r="AV36" s="18">
        <v>0</v>
      </c>
      <c r="AW36" s="44">
        <f t="shared" si="49"/>
        <v>0</v>
      </c>
      <c r="AX36" s="18">
        <v>0</v>
      </c>
      <c r="AY36" s="44">
        <f t="shared" si="50"/>
        <v>0</v>
      </c>
      <c r="AZ36" s="18">
        <v>0</v>
      </c>
      <c r="BA36" s="44">
        <f t="shared" si="51"/>
        <v>0</v>
      </c>
      <c r="BB36" s="18"/>
      <c r="BC36" s="44">
        <f t="shared" si="52"/>
        <v>0</v>
      </c>
      <c r="BD36" s="18">
        <v>3</v>
      </c>
      <c r="BE36" s="44">
        <f t="shared" si="53"/>
        <v>3</v>
      </c>
      <c r="BF36" s="20">
        <v>5</v>
      </c>
      <c r="BG36" s="44">
        <f t="shared" si="54"/>
        <v>10</v>
      </c>
      <c r="BH36" s="20">
        <v>5</v>
      </c>
      <c r="BI36" s="44">
        <f t="shared" si="55"/>
        <v>10</v>
      </c>
      <c r="BJ36" s="20"/>
      <c r="BK36" s="44">
        <f t="shared" si="56"/>
        <v>0</v>
      </c>
      <c r="BL36" s="20">
        <v>5</v>
      </c>
      <c r="BM36" s="44">
        <f t="shared" si="57"/>
        <v>5</v>
      </c>
      <c r="BN36" s="20"/>
      <c r="BO36" s="44">
        <f t="shared" si="58"/>
        <v>0</v>
      </c>
      <c r="BP36" s="22">
        <v>0</v>
      </c>
      <c r="BQ36" s="44">
        <f t="shared" si="59"/>
        <v>0</v>
      </c>
      <c r="BR36" s="24">
        <v>5</v>
      </c>
      <c r="BS36" s="44">
        <f t="shared" si="60"/>
        <v>40</v>
      </c>
      <c r="BT36" s="26"/>
      <c r="BU36" s="63">
        <f t="shared" si="61"/>
        <v>0</v>
      </c>
      <c r="BV36" s="70">
        <f t="shared" si="62"/>
        <v>45</v>
      </c>
      <c r="BW36" s="71">
        <f t="shared" si="63"/>
        <v>152</v>
      </c>
    </row>
    <row r="37" spans="1:76" x14ac:dyDescent="0.25">
      <c r="A37" s="86">
        <v>51</v>
      </c>
      <c r="B37" s="87">
        <v>71</v>
      </c>
      <c r="C37" s="112" t="s">
        <v>220</v>
      </c>
      <c r="D37" s="54">
        <v>30</v>
      </c>
      <c r="E37" s="86"/>
      <c r="F37" s="54">
        <f t="shared" si="31"/>
        <v>152</v>
      </c>
      <c r="G37" s="88" t="s">
        <v>18</v>
      </c>
      <c r="H37" s="89" t="s">
        <v>249</v>
      </c>
      <c r="I37" s="90" t="s">
        <v>100</v>
      </c>
      <c r="J37" s="90" t="s">
        <v>39</v>
      </c>
      <c r="K37" s="91">
        <v>4</v>
      </c>
      <c r="L37" s="91">
        <v>4</v>
      </c>
      <c r="M37" s="132" t="s">
        <v>189</v>
      </c>
      <c r="N37" s="127"/>
      <c r="O37" s="92"/>
      <c r="P37" s="93">
        <v>0</v>
      </c>
      <c r="Q37" s="94">
        <f t="shared" si="32"/>
        <v>0</v>
      </c>
      <c r="R37" s="93"/>
      <c r="S37" s="94">
        <f t="shared" si="33"/>
        <v>0</v>
      </c>
      <c r="T37" s="95">
        <v>-1</v>
      </c>
      <c r="U37" s="94">
        <f t="shared" si="34"/>
        <v>-4</v>
      </c>
      <c r="V37" s="96">
        <v>0</v>
      </c>
      <c r="W37" s="94">
        <f t="shared" si="35"/>
        <v>0</v>
      </c>
      <c r="X37" s="95">
        <v>-1</v>
      </c>
      <c r="Y37" s="94">
        <f t="shared" si="36"/>
        <v>-2</v>
      </c>
      <c r="Z37" s="97">
        <v>0</v>
      </c>
      <c r="AA37" s="94">
        <f t="shared" si="37"/>
        <v>0</v>
      </c>
      <c r="AB37" s="98">
        <f>IF(H37="No",5,0)</f>
        <v>5</v>
      </c>
      <c r="AC37" s="94">
        <f t="shared" si="38"/>
        <v>20</v>
      </c>
      <c r="AD37" s="98">
        <f t="shared" si="64"/>
        <v>0</v>
      </c>
      <c r="AE37" s="94">
        <f t="shared" si="39"/>
        <v>0</v>
      </c>
      <c r="AF37" s="99">
        <v>0</v>
      </c>
      <c r="AG37" s="100">
        <f t="shared" si="40"/>
        <v>0</v>
      </c>
      <c r="AH37" s="99">
        <v>5</v>
      </c>
      <c r="AI37" s="100">
        <f t="shared" si="41"/>
        <v>45</v>
      </c>
      <c r="AJ37" s="101">
        <v>5</v>
      </c>
      <c r="AK37" s="102">
        <f t="shared" si="42"/>
        <v>30</v>
      </c>
      <c r="AL37" s="103">
        <v>5</v>
      </c>
      <c r="AM37" s="123">
        <f t="shared" si="43"/>
        <v>10</v>
      </c>
      <c r="AN37" s="103">
        <v>0</v>
      </c>
      <c r="AO37" s="123">
        <f t="shared" si="44"/>
        <v>0</v>
      </c>
      <c r="AP37" s="103">
        <v>0</v>
      </c>
      <c r="AQ37" s="94">
        <f t="shared" si="45"/>
        <v>0</v>
      </c>
      <c r="AR37" s="16">
        <f t="shared" si="46"/>
        <v>5</v>
      </c>
      <c r="AS37" s="94">
        <f t="shared" si="47"/>
        <v>10</v>
      </c>
      <c r="AT37" s="18">
        <v>0</v>
      </c>
      <c r="AU37" s="94">
        <f t="shared" si="48"/>
        <v>0</v>
      </c>
      <c r="AV37" s="18">
        <v>0</v>
      </c>
      <c r="AW37" s="94">
        <f t="shared" si="49"/>
        <v>0</v>
      </c>
      <c r="AX37" s="18">
        <v>0</v>
      </c>
      <c r="AY37" s="94">
        <f t="shared" si="50"/>
        <v>0</v>
      </c>
      <c r="AZ37" s="18">
        <v>0</v>
      </c>
      <c r="BA37" s="94">
        <f t="shared" si="51"/>
        <v>0</v>
      </c>
      <c r="BB37" s="104"/>
      <c r="BC37" s="94">
        <f t="shared" si="52"/>
        <v>0</v>
      </c>
      <c r="BD37" s="18">
        <v>3</v>
      </c>
      <c r="BE37" s="94">
        <f t="shared" si="53"/>
        <v>3</v>
      </c>
      <c r="BF37" s="105"/>
      <c r="BG37" s="94">
        <f t="shared" si="54"/>
        <v>0</v>
      </c>
      <c r="BH37" s="105"/>
      <c r="BI37" s="94">
        <f t="shared" si="55"/>
        <v>0</v>
      </c>
      <c r="BJ37" s="105"/>
      <c r="BK37" s="94">
        <f t="shared" si="56"/>
        <v>0</v>
      </c>
      <c r="BL37" s="105"/>
      <c r="BM37" s="94">
        <f t="shared" si="57"/>
        <v>0</v>
      </c>
      <c r="BN37" s="105"/>
      <c r="BO37" s="94">
        <f t="shared" si="58"/>
        <v>0</v>
      </c>
      <c r="BP37" s="106">
        <v>5</v>
      </c>
      <c r="BQ37" s="94">
        <f t="shared" si="59"/>
        <v>40</v>
      </c>
      <c r="BR37" s="107">
        <v>0</v>
      </c>
      <c r="BS37" s="94">
        <f t="shared" si="60"/>
        <v>0</v>
      </c>
      <c r="BT37" s="108"/>
      <c r="BU37" s="109">
        <f t="shared" si="61"/>
        <v>0</v>
      </c>
      <c r="BV37" s="110">
        <f t="shared" si="62"/>
        <v>31</v>
      </c>
      <c r="BW37" s="111">
        <f t="shared" si="63"/>
        <v>152</v>
      </c>
      <c r="BX37" s="92"/>
    </row>
    <row r="38" spans="1:76" ht="30" x14ac:dyDescent="0.25">
      <c r="A38" s="54">
        <v>92</v>
      </c>
      <c r="B38" s="78">
        <v>59</v>
      </c>
      <c r="C38" s="54">
        <v>8</v>
      </c>
      <c r="D38" s="54">
        <v>31</v>
      </c>
      <c r="E38" s="77">
        <f>D38-C38</f>
        <v>23</v>
      </c>
      <c r="F38" s="54">
        <f t="shared" si="31"/>
        <v>148</v>
      </c>
      <c r="G38" s="115" t="s">
        <v>261</v>
      </c>
      <c r="H38" s="27" t="s">
        <v>249</v>
      </c>
      <c r="I38" s="57" t="s">
        <v>263</v>
      </c>
      <c r="J38" s="5"/>
      <c r="K38" s="6">
        <v>0</v>
      </c>
      <c r="L38" s="6" t="s">
        <v>220</v>
      </c>
      <c r="M38" s="131" t="s">
        <v>213</v>
      </c>
      <c r="N38" s="126"/>
      <c r="P38" s="14">
        <v>5</v>
      </c>
      <c r="Q38" s="44">
        <f t="shared" si="32"/>
        <v>20</v>
      </c>
      <c r="R38" s="14"/>
      <c r="S38" s="44">
        <f t="shared" si="33"/>
        <v>0</v>
      </c>
      <c r="T38" s="34">
        <v>0</v>
      </c>
      <c r="U38" s="44">
        <f t="shared" si="34"/>
        <v>0</v>
      </c>
      <c r="V38" s="35">
        <v>0</v>
      </c>
      <c r="W38" s="44">
        <f t="shared" si="35"/>
        <v>0</v>
      </c>
      <c r="X38" s="34">
        <v>0</v>
      </c>
      <c r="Y38" s="44">
        <f t="shared" si="36"/>
        <v>0</v>
      </c>
      <c r="Z38" s="8">
        <v>0</v>
      </c>
      <c r="AA38" s="44">
        <f t="shared" si="37"/>
        <v>0</v>
      </c>
      <c r="AB38" s="36">
        <v>0</v>
      </c>
      <c r="AC38" s="44">
        <f t="shared" si="38"/>
        <v>0</v>
      </c>
      <c r="AD38" s="36">
        <f t="shared" si="64"/>
        <v>0</v>
      </c>
      <c r="AE38" s="44">
        <f t="shared" si="39"/>
        <v>0</v>
      </c>
      <c r="AF38" s="48">
        <v>0</v>
      </c>
      <c r="AG38" s="47">
        <f t="shared" si="40"/>
        <v>0</v>
      </c>
      <c r="AH38" s="48">
        <v>5</v>
      </c>
      <c r="AI38" s="47">
        <f t="shared" si="41"/>
        <v>45</v>
      </c>
      <c r="AJ38" s="52">
        <v>0</v>
      </c>
      <c r="AK38" s="51">
        <f t="shared" si="42"/>
        <v>0</v>
      </c>
      <c r="AL38" s="16">
        <v>5</v>
      </c>
      <c r="AM38" s="122">
        <f t="shared" si="43"/>
        <v>10</v>
      </c>
      <c r="AN38" s="16">
        <f>IF(H38="No",5,0)</f>
        <v>5</v>
      </c>
      <c r="AO38" s="122">
        <f t="shared" si="44"/>
        <v>10</v>
      </c>
      <c r="AP38" s="16">
        <v>0</v>
      </c>
      <c r="AQ38" s="44">
        <f t="shared" si="45"/>
        <v>0</v>
      </c>
      <c r="AR38" s="16">
        <f t="shared" si="46"/>
        <v>5</v>
      </c>
      <c r="AS38" s="44">
        <f t="shared" si="47"/>
        <v>10</v>
      </c>
      <c r="AT38" s="18">
        <v>0</v>
      </c>
      <c r="AU38" s="44">
        <f t="shared" si="48"/>
        <v>0</v>
      </c>
      <c r="AV38" s="18">
        <v>0</v>
      </c>
      <c r="AW38" s="44">
        <f t="shared" si="49"/>
        <v>0</v>
      </c>
      <c r="AX38" s="18">
        <v>0</v>
      </c>
      <c r="AY38" s="44">
        <f t="shared" si="50"/>
        <v>0</v>
      </c>
      <c r="AZ38" s="18">
        <v>0</v>
      </c>
      <c r="BA38" s="44">
        <f t="shared" si="51"/>
        <v>0</v>
      </c>
      <c r="BB38" s="18"/>
      <c r="BC38" s="44">
        <f t="shared" si="52"/>
        <v>0</v>
      </c>
      <c r="BD38" s="18">
        <v>3</v>
      </c>
      <c r="BE38" s="44">
        <f t="shared" si="53"/>
        <v>3</v>
      </c>
      <c r="BF38" s="20">
        <v>5</v>
      </c>
      <c r="BG38" s="44">
        <f t="shared" si="54"/>
        <v>10</v>
      </c>
      <c r="BH38" s="20"/>
      <c r="BI38" s="44">
        <f t="shared" si="55"/>
        <v>0</v>
      </c>
      <c r="BJ38" s="20"/>
      <c r="BK38" s="44">
        <f t="shared" si="56"/>
        <v>0</v>
      </c>
      <c r="BL38" s="20"/>
      <c r="BM38" s="44">
        <f t="shared" si="57"/>
        <v>0</v>
      </c>
      <c r="BN38" s="20"/>
      <c r="BO38" s="44">
        <f t="shared" si="58"/>
        <v>0</v>
      </c>
      <c r="BP38" s="22"/>
      <c r="BQ38" s="44">
        <f t="shared" si="59"/>
        <v>0</v>
      </c>
      <c r="BR38" s="24"/>
      <c r="BS38" s="44">
        <f t="shared" si="60"/>
        <v>0</v>
      </c>
      <c r="BT38" s="26">
        <v>5</v>
      </c>
      <c r="BU38" s="63">
        <f t="shared" si="61"/>
        <v>40</v>
      </c>
      <c r="BV38" s="70">
        <f t="shared" si="62"/>
        <v>38</v>
      </c>
      <c r="BW38" s="71">
        <f t="shared" si="63"/>
        <v>148</v>
      </c>
    </row>
    <row r="39" spans="1:76" x14ac:dyDescent="0.25">
      <c r="A39" s="54">
        <v>93</v>
      </c>
      <c r="B39" s="78">
        <v>60</v>
      </c>
      <c r="C39" s="76" t="s">
        <v>220</v>
      </c>
      <c r="D39" s="54">
        <v>32</v>
      </c>
      <c r="E39" s="54"/>
      <c r="F39" s="54">
        <f t="shared" si="31"/>
        <v>148</v>
      </c>
      <c r="G39" s="115" t="s">
        <v>261</v>
      </c>
      <c r="H39" s="27" t="s">
        <v>249</v>
      </c>
      <c r="I39" s="5" t="s">
        <v>264</v>
      </c>
      <c r="J39" s="5" t="s">
        <v>71</v>
      </c>
      <c r="K39" s="6">
        <v>6</v>
      </c>
      <c r="L39" s="6"/>
      <c r="M39" s="131" t="s">
        <v>214</v>
      </c>
      <c r="N39" s="126"/>
      <c r="P39" s="14">
        <v>5</v>
      </c>
      <c r="Q39" s="44">
        <f t="shared" si="32"/>
        <v>20</v>
      </c>
      <c r="R39" s="14"/>
      <c r="S39" s="44">
        <f t="shared" si="33"/>
        <v>0</v>
      </c>
      <c r="T39" s="34">
        <v>0</v>
      </c>
      <c r="U39" s="44">
        <f t="shared" si="34"/>
        <v>0</v>
      </c>
      <c r="V39" s="35">
        <v>0</v>
      </c>
      <c r="W39" s="44">
        <f t="shared" si="35"/>
        <v>0</v>
      </c>
      <c r="X39" s="34">
        <v>0</v>
      </c>
      <c r="Y39" s="44">
        <f t="shared" si="36"/>
        <v>0</v>
      </c>
      <c r="Z39" s="8">
        <v>0</v>
      </c>
      <c r="AA39" s="44">
        <f t="shared" si="37"/>
        <v>0</v>
      </c>
      <c r="AB39" s="36">
        <v>0</v>
      </c>
      <c r="AC39" s="44">
        <f t="shared" si="38"/>
        <v>0</v>
      </c>
      <c r="AD39" s="36">
        <f t="shared" si="64"/>
        <v>0</v>
      </c>
      <c r="AE39" s="44">
        <f t="shared" si="39"/>
        <v>0</v>
      </c>
      <c r="AF39" s="48">
        <v>0</v>
      </c>
      <c r="AG39" s="47">
        <f t="shared" si="40"/>
        <v>0</v>
      </c>
      <c r="AH39" s="48">
        <v>5</v>
      </c>
      <c r="AI39" s="47">
        <f t="shared" si="41"/>
        <v>45</v>
      </c>
      <c r="AJ39" s="52">
        <v>0</v>
      </c>
      <c r="AK39" s="51">
        <f t="shared" si="42"/>
        <v>0</v>
      </c>
      <c r="AL39" s="16">
        <v>5</v>
      </c>
      <c r="AM39" s="122">
        <f t="shared" si="43"/>
        <v>10</v>
      </c>
      <c r="AN39" s="16">
        <f>IF(H39="No",5,0)</f>
        <v>5</v>
      </c>
      <c r="AO39" s="122">
        <f t="shared" si="44"/>
        <v>10</v>
      </c>
      <c r="AP39" s="16">
        <v>0</v>
      </c>
      <c r="AQ39" s="44">
        <f t="shared" si="45"/>
        <v>0</v>
      </c>
      <c r="AR39" s="16">
        <f t="shared" si="46"/>
        <v>5</v>
      </c>
      <c r="AS39" s="44">
        <f t="shared" si="47"/>
        <v>10</v>
      </c>
      <c r="AT39" s="18">
        <v>0</v>
      </c>
      <c r="AU39" s="44">
        <f t="shared" si="48"/>
        <v>0</v>
      </c>
      <c r="AV39" s="18">
        <v>0</v>
      </c>
      <c r="AW39" s="44">
        <f t="shared" si="49"/>
        <v>0</v>
      </c>
      <c r="AX39" s="18">
        <v>0</v>
      </c>
      <c r="AY39" s="44">
        <f t="shared" si="50"/>
        <v>0</v>
      </c>
      <c r="AZ39" s="18">
        <v>0</v>
      </c>
      <c r="BA39" s="44">
        <f t="shared" si="51"/>
        <v>0</v>
      </c>
      <c r="BB39" s="18"/>
      <c r="BC39" s="44">
        <f t="shared" si="52"/>
        <v>0</v>
      </c>
      <c r="BD39" s="18">
        <v>3</v>
      </c>
      <c r="BE39" s="44">
        <f t="shared" si="53"/>
        <v>3</v>
      </c>
      <c r="BF39" s="20">
        <v>5</v>
      </c>
      <c r="BG39" s="44">
        <f t="shared" si="54"/>
        <v>10</v>
      </c>
      <c r="BH39" s="20"/>
      <c r="BI39" s="44">
        <f t="shared" si="55"/>
        <v>0</v>
      </c>
      <c r="BJ39" s="20"/>
      <c r="BK39" s="44">
        <f t="shared" si="56"/>
        <v>0</v>
      </c>
      <c r="BL39" s="20"/>
      <c r="BM39" s="44">
        <f t="shared" si="57"/>
        <v>0</v>
      </c>
      <c r="BN39" s="20"/>
      <c r="BO39" s="44">
        <f t="shared" si="58"/>
        <v>0</v>
      </c>
      <c r="BP39" s="22"/>
      <c r="BQ39" s="44">
        <f t="shared" si="59"/>
        <v>0</v>
      </c>
      <c r="BR39" s="24"/>
      <c r="BS39" s="44">
        <f t="shared" si="60"/>
        <v>0</v>
      </c>
      <c r="BT39" s="26">
        <v>5</v>
      </c>
      <c r="BU39" s="63">
        <f t="shared" si="61"/>
        <v>40</v>
      </c>
      <c r="BV39" s="70">
        <f t="shared" si="62"/>
        <v>38</v>
      </c>
      <c r="BW39" s="71">
        <f t="shared" si="63"/>
        <v>148</v>
      </c>
    </row>
    <row r="40" spans="1:76" ht="30" x14ac:dyDescent="0.25">
      <c r="A40" s="54">
        <v>13</v>
      </c>
      <c r="B40" s="78">
        <v>13</v>
      </c>
      <c r="C40" s="54">
        <v>23</v>
      </c>
      <c r="D40" s="54">
        <v>33</v>
      </c>
      <c r="E40" s="54">
        <f>D40-C40</f>
        <v>10</v>
      </c>
      <c r="F40" s="54">
        <f t="shared" ref="F40:F71" si="66">BW40</f>
        <v>145</v>
      </c>
      <c r="G40" s="85" t="s">
        <v>33</v>
      </c>
      <c r="H40" s="28" t="s">
        <v>249</v>
      </c>
      <c r="I40" s="5" t="s">
        <v>18</v>
      </c>
      <c r="J40" s="5" t="s">
        <v>36</v>
      </c>
      <c r="K40" s="6">
        <v>2</v>
      </c>
      <c r="L40" s="6">
        <v>4</v>
      </c>
      <c r="M40" s="131" t="s">
        <v>155</v>
      </c>
      <c r="N40" s="126"/>
      <c r="P40" s="14">
        <v>5</v>
      </c>
      <c r="Q40" s="44">
        <f t="shared" ref="Q40:Q71" si="67">+P40*$P$4</f>
        <v>20</v>
      </c>
      <c r="R40" s="14"/>
      <c r="S40" s="44">
        <f t="shared" ref="S40:S71" si="68">+R40*$R$4</f>
        <v>0</v>
      </c>
      <c r="T40" s="34">
        <v>-1</v>
      </c>
      <c r="U40" s="44">
        <f t="shared" ref="U40:U71" si="69">+T40*$T$4</f>
        <v>-4</v>
      </c>
      <c r="V40" s="34">
        <v>0</v>
      </c>
      <c r="W40" s="44">
        <f t="shared" ref="W40:W71" si="70">+V40*V$4</f>
        <v>0</v>
      </c>
      <c r="X40" s="34">
        <v>-2</v>
      </c>
      <c r="Y40" s="44">
        <f t="shared" ref="Y40:Y71" si="71">+X40*X$4</f>
        <v>-4</v>
      </c>
      <c r="Z40" s="34">
        <v>0</v>
      </c>
      <c r="AA40" s="44">
        <f t="shared" ref="AA40:AA71" si="72">+Z40*Z$4</f>
        <v>0</v>
      </c>
      <c r="AB40" s="36">
        <f>IF(H40="No",5,0)</f>
        <v>5</v>
      </c>
      <c r="AC40" s="44">
        <f t="shared" ref="AC40:AC71" si="73">+AB40*AB$4</f>
        <v>20</v>
      </c>
      <c r="AD40" s="36">
        <f t="shared" si="64"/>
        <v>0</v>
      </c>
      <c r="AE40" s="44">
        <f t="shared" ref="AE40:AE71" si="74">+AD40*AD$4</f>
        <v>0</v>
      </c>
      <c r="AF40" s="48">
        <v>5</v>
      </c>
      <c r="AG40" s="47">
        <f t="shared" ref="AG40:AG71" si="75">+AF40*AF$4</f>
        <v>45</v>
      </c>
      <c r="AH40" s="48">
        <v>5</v>
      </c>
      <c r="AI40" s="47">
        <f t="shared" ref="AI40:AI71" si="76">+AH40*AH$4</f>
        <v>45</v>
      </c>
      <c r="AJ40" s="52">
        <v>0</v>
      </c>
      <c r="AK40" s="51">
        <f t="shared" ref="AK40:AK71" si="77">+AJ40*AJ$4</f>
        <v>0</v>
      </c>
      <c r="AL40" s="16">
        <v>5</v>
      </c>
      <c r="AM40" s="122">
        <f t="shared" ref="AM40:AM71" si="78">+AL40*AL$4</f>
        <v>10</v>
      </c>
      <c r="AN40" s="16">
        <v>0</v>
      </c>
      <c r="AO40" s="122">
        <f t="shared" ref="AO40:AO71" si="79">+AN40*AN$4</f>
        <v>0</v>
      </c>
      <c r="AP40" s="16">
        <v>0</v>
      </c>
      <c r="AQ40" s="44">
        <f t="shared" ref="AQ40:AQ71" si="80">+AP40*AP$4</f>
        <v>0</v>
      </c>
      <c r="AR40" s="16">
        <f t="shared" ref="AR40:AR71" si="81">IF(H40="No",5,0)</f>
        <v>5</v>
      </c>
      <c r="AS40" s="44">
        <f t="shared" ref="AS40:AS71" si="82">+AR40*AR$4</f>
        <v>10</v>
      </c>
      <c r="AT40" s="18">
        <v>0</v>
      </c>
      <c r="AU40" s="44">
        <f t="shared" ref="AU40:AU71" si="83">+AT40*AT$4</f>
        <v>0</v>
      </c>
      <c r="AV40" s="18">
        <v>0</v>
      </c>
      <c r="AW40" s="44">
        <f t="shared" ref="AW40:AW71" si="84">+AV40*AV$4</f>
        <v>0</v>
      </c>
      <c r="AX40" s="18">
        <v>0</v>
      </c>
      <c r="AY40" s="44">
        <f t="shared" ref="AY40:AY71" si="85">+AX40*AX$4</f>
        <v>0</v>
      </c>
      <c r="AZ40" s="18">
        <v>0</v>
      </c>
      <c r="BA40" s="44">
        <f t="shared" ref="BA40:BA71" si="86">+AZ40*AZ$4</f>
        <v>0</v>
      </c>
      <c r="BB40" s="18"/>
      <c r="BC40" s="44">
        <f t="shared" ref="BC40:BC71" si="87">+BB40*BB$4</f>
        <v>0</v>
      </c>
      <c r="BD40" s="18">
        <v>3</v>
      </c>
      <c r="BE40" s="44">
        <f t="shared" ref="BE40:BE71" si="88">+BD40*BD$4</f>
        <v>3</v>
      </c>
      <c r="BF40" s="20"/>
      <c r="BG40" s="44">
        <f t="shared" ref="BG40:BG71" si="89">+BF40*BF$4</f>
        <v>0</v>
      </c>
      <c r="BH40" s="20"/>
      <c r="BI40" s="44">
        <f t="shared" ref="BI40:BI71" si="90">+BH40*BH$4</f>
        <v>0</v>
      </c>
      <c r="BJ40" s="20"/>
      <c r="BK40" s="44">
        <f t="shared" ref="BK40:BK71" si="91">+BJ40*BJ$4</f>
        <v>0</v>
      </c>
      <c r="BL40" s="20"/>
      <c r="BM40" s="44">
        <f t="shared" ref="BM40:BM71" si="92">+BL40*BL$4</f>
        <v>0</v>
      </c>
      <c r="BN40" s="20"/>
      <c r="BO40" s="44">
        <f t="shared" ref="BO40:BO71" si="93">+BN40*BN$4</f>
        <v>0</v>
      </c>
      <c r="BP40" s="22">
        <v>0</v>
      </c>
      <c r="BQ40" s="44">
        <f t="shared" ref="BQ40:BQ71" si="94">+BP40*BP$4</f>
        <v>0</v>
      </c>
      <c r="BR40" s="24">
        <v>0</v>
      </c>
      <c r="BS40" s="44">
        <f t="shared" ref="BS40:BS71" si="95">+BR40*BR$4</f>
        <v>0</v>
      </c>
      <c r="BT40" s="26"/>
      <c r="BU40" s="63">
        <f t="shared" ref="BU40:BU71" si="96">+BT40*BT$4</f>
        <v>0</v>
      </c>
      <c r="BV40" s="70">
        <f t="shared" ref="BV40:BV71" si="97">+P40+R40+T40+V40+X40+Z40+AB40+AD40+AF40+AH40+AJ40+AL40+AN40+AP40+AR40+AT40+AV40+AX40+AZ40+BB40+BD40+BF40+BH40+BJ40+BL40+BN40+BP40+BR40+BT40</f>
        <v>30</v>
      </c>
      <c r="BW40" s="71">
        <f t="shared" ref="BW40:BW71" si="98">+Q40+S40+U40+W40+Y40+AA40+AC40+AE40+AG40+AI40+AK40+AM40+AO40+AQ40+AS40+AU40+AW40+AY40+BA40+BC40+BE40+BG40+BI40+BK40+BM40+BO40+BQ40+BS40+BU40</f>
        <v>145</v>
      </c>
    </row>
    <row r="41" spans="1:76" ht="30" x14ac:dyDescent="0.25">
      <c r="A41" s="54">
        <v>19</v>
      </c>
      <c r="B41" s="78">
        <v>19</v>
      </c>
      <c r="C41" s="54">
        <v>14</v>
      </c>
      <c r="D41" s="54">
        <v>34</v>
      </c>
      <c r="E41" s="77">
        <f>D41-C41</f>
        <v>20</v>
      </c>
      <c r="F41" s="54">
        <f t="shared" si="66"/>
        <v>144</v>
      </c>
      <c r="G41" s="55" t="s">
        <v>49</v>
      </c>
      <c r="H41" s="27" t="s">
        <v>243</v>
      </c>
      <c r="I41" s="5" t="s">
        <v>50</v>
      </c>
      <c r="J41" s="5" t="s">
        <v>268</v>
      </c>
      <c r="K41" s="6">
        <v>0</v>
      </c>
      <c r="L41" s="6">
        <v>0</v>
      </c>
      <c r="M41" s="131" t="s">
        <v>161</v>
      </c>
      <c r="N41" s="126"/>
      <c r="P41" s="14"/>
      <c r="Q41" s="44">
        <f t="shared" si="67"/>
        <v>0</v>
      </c>
      <c r="R41" s="14"/>
      <c r="S41" s="44">
        <f t="shared" si="68"/>
        <v>0</v>
      </c>
      <c r="T41" s="34">
        <v>-1</v>
      </c>
      <c r="U41" s="44">
        <f t="shared" si="69"/>
        <v>-4</v>
      </c>
      <c r="V41" s="34">
        <v>0</v>
      </c>
      <c r="W41" s="44">
        <f t="shared" si="70"/>
        <v>0</v>
      </c>
      <c r="X41" s="34">
        <v>0</v>
      </c>
      <c r="Y41" s="44">
        <f t="shared" si="71"/>
        <v>0</v>
      </c>
      <c r="Z41" s="34">
        <v>0</v>
      </c>
      <c r="AA41" s="44">
        <f t="shared" si="72"/>
        <v>0</v>
      </c>
      <c r="AB41" s="36">
        <f>IF(H41="No",5,0)</f>
        <v>0</v>
      </c>
      <c r="AC41" s="44">
        <f t="shared" si="73"/>
        <v>0</v>
      </c>
      <c r="AD41" s="36"/>
      <c r="AE41" s="44">
        <f t="shared" si="74"/>
        <v>0</v>
      </c>
      <c r="AF41" s="48">
        <v>5</v>
      </c>
      <c r="AG41" s="47">
        <f t="shared" si="75"/>
        <v>45</v>
      </c>
      <c r="AH41" s="48">
        <v>5</v>
      </c>
      <c r="AI41" s="47">
        <f t="shared" si="76"/>
        <v>45</v>
      </c>
      <c r="AJ41" s="52">
        <v>0</v>
      </c>
      <c r="AK41" s="51">
        <f t="shared" si="77"/>
        <v>0</v>
      </c>
      <c r="AL41" s="16">
        <v>5</v>
      </c>
      <c r="AM41" s="122">
        <f t="shared" si="78"/>
        <v>10</v>
      </c>
      <c r="AN41" s="16">
        <f>IF(H41="No",5,0)</f>
        <v>0</v>
      </c>
      <c r="AO41" s="122">
        <f t="shared" si="79"/>
        <v>0</v>
      </c>
      <c r="AP41" s="16">
        <v>0</v>
      </c>
      <c r="AQ41" s="44">
        <f t="shared" si="80"/>
        <v>0</v>
      </c>
      <c r="AR41" s="16">
        <f t="shared" si="81"/>
        <v>0</v>
      </c>
      <c r="AS41" s="44">
        <f t="shared" si="82"/>
        <v>0</v>
      </c>
      <c r="AT41" s="18">
        <v>5</v>
      </c>
      <c r="AU41" s="44">
        <f t="shared" si="83"/>
        <v>5</v>
      </c>
      <c r="AV41" s="18">
        <v>0</v>
      </c>
      <c r="AW41" s="44">
        <f t="shared" si="84"/>
        <v>0</v>
      </c>
      <c r="AX41" s="18">
        <v>0</v>
      </c>
      <c r="AY41" s="44">
        <f t="shared" si="85"/>
        <v>0</v>
      </c>
      <c r="AZ41" s="18">
        <v>0</v>
      </c>
      <c r="BA41" s="44">
        <f t="shared" si="86"/>
        <v>0</v>
      </c>
      <c r="BB41" s="18"/>
      <c r="BC41" s="44">
        <f t="shared" si="87"/>
        <v>0</v>
      </c>
      <c r="BD41" s="18">
        <v>3</v>
      </c>
      <c r="BE41" s="44">
        <f t="shared" si="88"/>
        <v>3</v>
      </c>
      <c r="BF41" s="20"/>
      <c r="BG41" s="44">
        <f t="shared" si="89"/>
        <v>0</v>
      </c>
      <c r="BH41" s="20"/>
      <c r="BI41" s="44">
        <f t="shared" si="90"/>
        <v>0</v>
      </c>
      <c r="BJ41" s="20"/>
      <c r="BK41" s="44">
        <f t="shared" si="91"/>
        <v>0</v>
      </c>
      <c r="BL41" s="20"/>
      <c r="BM41" s="44">
        <f t="shared" si="92"/>
        <v>0</v>
      </c>
      <c r="BN41" s="20"/>
      <c r="BO41" s="44">
        <f t="shared" si="93"/>
        <v>0</v>
      </c>
      <c r="BP41" s="22">
        <v>0</v>
      </c>
      <c r="BQ41" s="44">
        <f t="shared" si="94"/>
        <v>0</v>
      </c>
      <c r="BR41" s="24">
        <v>5</v>
      </c>
      <c r="BS41" s="44">
        <f t="shared" si="95"/>
        <v>40</v>
      </c>
      <c r="BT41" s="26"/>
      <c r="BU41" s="63">
        <f t="shared" si="96"/>
        <v>0</v>
      </c>
      <c r="BV41" s="70">
        <f t="shared" si="97"/>
        <v>27</v>
      </c>
      <c r="BW41" s="71">
        <f t="shared" si="98"/>
        <v>144</v>
      </c>
    </row>
    <row r="42" spans="1:76" ht="60" x14ac:dyDescent="0.25">
      <c r="A42" s="54">
        <v>33</v>
      </c>
      <c r="B42" s="78" t="s">
        <v>215</v>
      </c>
      <c r="C42" s="76" t="s">
        <v>220</v>
      </c>
      <c r="D42" s="54">
        <v>35</v>
      </c>
      <c r="E42" s="54"/>
      <c r="F42" s="54">
        <f t="shared" si="66"/>
        <v>143</v>
      </c>
      <c r="G42" s="55" t="s">
        <v>266</v>
      </c>
      <c r="H42" s="30" t="s">
        <v>249</v>
      </c>
      <c r="I42" s="5" t="s">
        <v>265</v>
      </c>
      <c r="J42" s="5"/>
      <c r="K42" s="6" t="s">
        <v>220</v>
      </c>
      <c r="L42" s="6" t="s">
        <v>220</v>
      </c>
      <c r="M42" s="131" t="s">
        <v>173</v>
      </c>
      <c r="N42" s="126"/>
      <c r="P42" s="14">
        <v>5</v>
      </c>
      <c r="Q42" s="44">
        <f t="shared" si="67"/>
        <v>20</v>
      </c>
      <c r="R42" s="14"/>
      <c r="S42" s="44">
        <f t="shared" si="68"/>
        <v>0</v>
      </c>
      <c r="T42" s="34">
        <v>0</v>
      </c>
      <c r="U42" s="44">
        <f t="shared" si="69"/>
        <v>0</v>
      </c>
      <c r="V42" s="35">
        <v>0</v>
      </c>
      <c r="W42" s="44">
        <f t="shared" si="70"/>
        <v>0</v>
      </c>
      <c r="X42" s="34">
        <v>0</v>
      </c>
      <c r="Y42" s="44">
        <f t="shared" si="71"/>
        <v>0</v>
      </c>
      <c r="Z42" s="8">
        <v>0</v>
      </c>
      <c r="AA42" s="44">
        <f t="shared" si="72"/>
        <v>0</v>
      </c>
      <c r="AB42" s="36">
        <v>0</v>
      </c>
      <c r="AC42" s="44">
        <f t="shared" si="73"/>
        <v>0</v>
      </c>
      <c r="AD42" s="36">
        <f t="shared" ref="AD42:AD49" si="99">IF(H42="New",5,0)</f>
        <v>0</v>
      </c>
      <c r="AE42" s="44">
        <f t="shared" si="74"/>
        <v>0</v>
      </c>
      <c r="AF42" s="48">
        <v>5</v>
      </c>
      <c r="AG42" s="47">
        <f t="shared" si="75"/>
        <v>45</v>
      </c>
      <c r="AH42" s="48">
        <v>5</v>
      </c>
      <c r="AI42" s="47">
        <f t="shared" si="76"/>
        <v>45</v>
      </c>
      <c r="AJ42" s="52"/>
      <c r="AK42" s="51">
        <f t="shared" si="77"/>
        <v>0</v>
      </c>
      <c r="AL42" s="16">
        <v>5</v>
      </c>
      <c r="AM42" s="122">
        <f t="shared" si="78"/>
        <v>10</v>
      </c>
      <c r="AN42" s="16">
        <f>IF(H42="No",5,0)</f>
        <v>5</v>
      </c>
      <c r="AO42" s="122">
        <f t="shared" si="79"/>
        <v>10</v>
      </c>
      <c r="AP42" s="16">
        <v>0</v>
      </c>
      <c r="AQ42" s="44">
        <f t="shared" si="80"/>
        <v>0</v>
      </c>
      <c r="AR42" s="16">
        <f t="shared" si="81"/>
        <v>5</v>
      </c>
      <c r="AS42" s="44">
        <f t="shared" si="82"/>
        <v>10</v>
      </c>
      <c r="AT42" s="18">
        <v>0</v>
      </c>
      <c r="AU42" s="44">
        <f t="shared" si="83"/>
        <v>0</v>
      </c>
      <c r="AV42" s="18">
        <v>0</v>
      </c>
      <c r="AW42" s="44">
        <f t="shared" si="84"/>
        <v>0</v>
      </c>
      <c r="AX42" s="18">
        <v>0</v>
      </c>
      <c r="AY42" s="44">
        <f t="shared" si="85"/>
        <v>0</v>
      </c>
      <c r="AZ42" s="18">
        <v>0</v>
      </c>
      <c r="BA42" s="44">
        <f t="shared" si="86"/>
        <v>0</v>
      </c>
      <c r="BB42" s="18"/>
      <c r="BC42" s="44">
        <f t="shared" si="87"/>
        <v>0</v>
      </c>
      <c r="BD42" s="18">
        <v>3</v>
      </c>
      <c r="BE42" s="44">
        <f t="shared" si="88"/>
        <v>3</v>
      </c>
      <c r="BF42" s="20"/>
      <c r="BG42" s="44">
        <f t="shared" si="89"/>
        <v>0</v>
      </c>
      <c r="BH42" s="20"/>
      <c r="BI42" s="44">
        <f t="shared" si="90"/>
        <v>0</v>
      </c>
      <c r="BJ42" s="20"/>
      <c r="BK42" s="44">
        <f t="shared" si="91"/>
        <v>0</v>
      </c>
      <c r="BL42" s="20"/>
      <c r="BM42" s="44">
        <f t="shared" si="92"/>
        <v>0</v>
      </c>
      <c r="BN42" s="20"/>
      <c r="BO42" s="44">
        <f t="shared" si="93"/>
        <v>0</v>
      </c>
      <c r="BP42" s="22"/>
      <c r="BQ42" s="44">
        <f t="shared" si="94"/>
        <v>0</v>
      </c>
      <c r="BR42" s="24"/>
      <c r="BS42" s="44">
        <f t="shared" si="95"/>
        <v>0</v>
      </c>
      <c r="BT42" s="26"/>
      <c r="BU42" s="63">
        <f t="shared" si="96"/>
        <v>0</v>
      </c>
      <c r="BV42" s="70">
        <f t="shared" si="97"/>
        <v>33</v>
      </c>
      <c r="BW42" s="71">
        <f t="shared" si="98"/>
        <v>143</v>
      </c>
    </row>
    <row r="43" spans="1:76" ht="30" x14ac:dyDescent="0.25">
      <c r="A43" s="54">
        <v>11</v>
      </c>
      <c r="B43" s="78">
        <v>11</v>
      </c>
      <c r="C43" s="76" t="s">
        <v>220</v>
      </c>
      <c r="D43" s="54">
        <v>36</v>
      </c>
      <c r="E43" s="54"/>
      <c r="F43" s="54">
        <f t="shared" si="66"/>
        <v>141</v>
      </c>
      <c r="G43" s="85" t="s">
        <v>33</v>
      </c>
      <c r="H43" s="28" t="s">
        <v>249</v>
      </c>
      <c r="I43" s="5" t="s">
        <v>34</v>
      </c>
      <c r="J43" s="5" t="s">
        <v>35</v>
      </c>
      <c r="K43" s="6">
        <v>2</v>
      </c>
      <c r="L43" s="6">
        <v>4</v>
      </c>
      <c r="M43" s="131" t="s">
        <v>155</v>
      </c>
      <c r="N43" s="126"/>
      <c r="P43" s="14">
        <v>5</v>
      </c>
      <c r="Q43" s="44">
        <f t="shared" si="67"/>
        <v>20</v>
      </c>
      <c r="R43" s="14"/>
      <c r="S43" s="44">
        <f t="shared" si="68"/>
        <v>0</v>
      </c>
      <c r="T43" s="34">
        <v>-1</v>
      </c>
      <c r="U43" s="44">
        <f t="shared" si="69"/>
        <v>-4</v>
      </c>
      <c r="V43" s="34">
        <v>-1</v>
      </c>
      <c r="W43" s="44">
        <f t="shared" si="70"/>
        <v>-4</v>
      </c>
      <c r="X43" s="34">
        <v>-2</v>
      </c>
      <c r="Y43" s="44">
        <f t="shared" si="71"/>
        <v>-4</v>
      </c>
      <c r="Z43" s="34">
        <v>0</v>
      </c>
      <c r="AA43" s="44">
        <f t="shared" si="72"/>
        <v>0</v>
      </c>
      <c r="AB43" s="36">
        <f>IF(H43="No",5,0)</f>
        <v>5</v>
      </c>
      <c r="AC43" s="44">
        <f t="shared" si="73"/>
        <v>20</v>
      </c>
      <c r="AD43" s="36">
        <f t="shared" si="99"/>
        <v>0</v>
      </c>
      <c r="AE43" s="44">
        <f t="shared" si="74"/>
        <v>0</v>
      </c>
      <c r="AF43" s="48">
        <v>5</v>
      </c>
      <c r="AG43" s="47">
        <f t="shared" si="75"/>
        <v>45</v>
      </c>
      <c r="AH43" s="48">
        <v>5</v>
      </c>
      <c r="AI43" s="47">
        <f t="shared" si="76"/>
        <v>45</v>
      </c>
      <c r="AJ43" s="52">
        <v>0</v>
      </c>
      <c r="AK43" s="51">
        <f t="shared" si="77"/>
        <v>0</v>
      </c>
      <c r="AL43" s="16">
        <v>5</v>
      </c>
      <c r="AM43" s="122">
        <f t="shared" si="78"/>
        <v>10</v>
      </c>
      <c r="AN43" s="16">
        <v>0</v>
      </c>
      <c r="AO43" s="122">
        <f t="shared" si="79"/>
        <v>0</v>
      </c>
      <c r="AP43" s="16">
        <v>0</v>
      </c>
      <c r="AQ43" s="44">
        <f t="shared" si="80"/>
        <v>0</v>
      </c>
      <c r="AR43" s="16">
        <f t="shared" si="81"/>
        <v>5</v>
      </c>
      <c r="AS43" s="44">
        <f t="shared" si="82"/>
        <v>10</v>
      </c>
      <c r="AT43" s="18">
        <v>0</v>
      </c>
      <c r="AU43" s="44">
        <f t="shared" si="83"/>
        <v>0</v>
      </c>
      <c r="AV43" s="18">
        <v>0</v>
      </c>
      <c r="AW43" s="44">
        <f t="shared" si="84"/>
        <v>0</v>
      </c>
      <c r="AX43" s="18">
        <v>0</v>
      </c>
      <c r="AY43" s="44">
        <f t="shared" si="85"/>
        <v>0</v>
      </c>
      <c r="AZ43" s="18">
        <v>0</v>
      </c>
      <c r="BA43" s="44">
        <f t="shared" si="86"/>
        <v>0</v>
      </c>
      <c r="BB43" s="18"/>
      <c r="BC43" s="44">
        <f t="shared" si="87"/>
        <v>0</v>
      </c>
      <c r="BD43" s="18">
        <v>3</v>
      </c>
      <c r="BE43" s="44">
        <f t="shared" si="88"/>
        <v>3</v>
      </c>
      <c r="BF43" s="20"/>
      <c r="BG43" s="44">
        <f t="shared" si="89"/>
        <v>0</v>
      </c>
      <c r="BH43" s="20"/>
      <c r="BI43" s="44">
        <f t="shared" si="90"/>
        <v>0</v>
      </c>
      <c r="BJ43" s="20"/>
      <c r="BK43" s="44">
        <f t="shared" si="91"/>
        <v>0</v>
      </c>
      <c r="BL43" s="20"/>
      <c r="BM43" s="44">
        <f t="shared" si="92"/>
        <v>0</v>
      </c>
      <c r="BN43" s="20"/>
      <c r="BO43" s="44">
        <f t="shared" si="93"/>
        <v>0</v>
      </c>
      <c r="BP43" s="22">
        <v>0</v>
      </c>
      <c r="BQ43" s="44">
        <f t="shared" si="94"/>
        <v>0</v>
      </c>
      <c r="BR43" s="24">
        <v>0</v>
      </c>
      <c r="BS43" s="44">
        <f t="shared" si="95"/>
        <v>0</v>
      </c>
      <c r="BT43" s="26"/>
      <c r="BU43" s="63">
        <f t="shared" si="96"/>
        <v>0</v>
      </c>
      <c r="BV43" s="70">
        <f t="shared" si="97"/>
        <v>29</v>
      </c>
      <c r="BW43" s="71">
        <f t="shared" si="98"/>
        <v>141</v>
      </c>
    </row>
    <row r="44" spans="1:76" ht="30" x14ac:dyDescent="0.25">
      <c r="A44" s="54">
        <v>12</v>
      </c>
      <c r="B44" s="78">
        <v>12</v>
      </c>
      <c r="C44" s="76" t="s">
        <v>220</v>
      </c>
      <c r="D44" s="54">
        <v>37</v>
      </c>
      <c r="E44" s="54"/>
      <c r="F44" s="54">
        <f t="shared" si="66"/>
        <v>139</v>
      </c>
      <c r="G44" s="85" t="s">
        <v>33</v>
      </c>
      <c r="H44" s="28" t="s">
        <v>249</v>
      </c>
      <c r="I44" s="5" t="s">
        <v>36</v>
      </c>
      <c r="J44" s="5" t="s">
        <v>34</v>
      </c>
      <c r="K44" s="6">
        <v>2</v>
      </c>
      <c r="L44" s="6">
        <v>4</v>
      </c>
      <c r="M44" s="131" t="s">
        <v>155</v>
      </c>
      <c r="N44" s="126"/>
      <c r="P44" s="14">
        <v>5</v>
      </c>
      <c r="Q44" s="44">
        <f t="shared" si="67"/>
        <v>20</v>
      </c>
      <c r="R44" s="14"/>
      <c r="S44" s="44">
        <f t="shared" si="68"/>
        <v>0</v>
      </c>
      <c r="T44" s="34">
        <v>-2</v>
      </c>
      <c r="U44" s="44">
        <f t="shared" si="69"/>
        <v>-8</v>
      </c>
      <c r="V44" s="34">
        <v>0</v>
      </c>
      <c r="W44" s="44">
        <f t="shared" si="70"/>
        <v>0</v>
      </c>
      <c r="X44" s="34">
        <v>-3</v>
      </c>
      <c r="Y44" s="44">
        <f t="shared" si="71"/>
        <v>-6</v>
      </c>
      <c r="Z44" s="34">
        <v>0</v>
      </c>
      <c r="AA44" s="44">
        <f t="shared" si="72"/>
        <v>0</v>
      </c>
      <c r="AB44" s="36">
        <f>IF(H44="No",5,0)</f>
        <v>5</v>
      </c>
      <c r="AC44" s="44">
        <f t="shared" si="73"/>
        <v>20</v>
      </c>
      <c r="AD44" s="36">
        <f t="shared" si="99"/>
        <v>0</v>
      </c>
      <c r="AE44" s="44">
        <f t="shared" si="74"/>
        <v>0</v>
      </c>
      <c r="AF44" s="48">
        <v>5</v>
      </c>
      <c r="AG44" s="47">
        <f t="shared" si="75"/>
        <v>45</v>
      </c>
      <c r="AH44" s="48">
        <v>5</v>
      </c>
      <c r="AI44" s="47">
        <f t="shared" si="76"/>
        <v>45</v>
      </c>
      <c r="AJ44" s="52">
        <v>0</v>
      </c>
      <c r="AK44" s="51">
        <f t="shared" si="77"/>
        <v>0</v>
      </c>
      <c r="AL44" s="16">
        <v>5</v>
      </c>
      <c r="AM44" s="122">
        <f t="shared" si="78"/>
        <v>10</v>
      </c>
      <c r="AN44" s="16">
        <v>0</v>
      </c>
      <c r="AO44" s="122">
        <f t="shared" si="79"/>
        <v>0</v>
      </c>
      <c r="AP44" s="16">
        <v>0</v>
      </c>
      <c r="AQ44" s="44">
        <f t="shared" si="80"/>
        <v>0</v>
      </c>
      <c r="AR44" s="16">
        <f t="shared" si="81"/>
        <v>5</v>
      </c>
      <c r="AS44" s="44">
        <f t="shared" si="82"/>
        <v>10</v>
      </c>
      <c r="AT44" s="18">
        <v>0</v>
      </c>
      <c r="AU44" s="44">
        <f t="shared" si="83"/>
        <v>0</v>
      </c>
      <c r="AV44" s="18">
        <v>0</v>
      </c>
      <c r="AW44" s="44">
        <f t="shared" si="84"/>
        <v>0</v>
      </c>
      <c r="AX44" s="18">
        <v>0</v>
      </c>
      <c r="AY44" s="44">
        <f t="shared" si="85"/>
        <v>0</v>
      </c>
      <c r="AZ44" s="18">
        <v>0</v>
      </c>
      <c r="BA44" s="44">
        <f t="shared" si="86"/>
        <v>0</v>
      </c>
      <c r="BB44" s="18"/>
      <c r="BC44" s="44">
        <f t="shared" si="87"/>
        <v>0</v>
      </c>
      <c r="BD44" s="18">
        <v>3</v>
      </c>
      <c r="BE44" s="44">
        <f t="shared" si="88"/>
        <v>3</v>
      </c>
      <c r="BF44" s="20"/>
      <c r="BG44" s="44">
        <f t="shared" si="89"/>
        <v>0</v>
      </c>
      <c r="BH44" s="20"/>
      <c r="BI44" s="44">
        <f t="shared" si="90"/>
        <v>0</v>
      </c>
      <c r="BJ44" s="20"/>
      <c r="BK44" s="44">
        <f t="shared" si="91"/>
        <v>0</v>
      </c>
      <c r="BL44" s="20"/>
      <c r="BM44" s="44">
        <f t="shared" si="92"/>
        <v>0</v>
      </c>
      <c r="BN44" s="20"/>
      <c r="BO44" s="44">
        <f t="shared" si="93"/>
        <v>0</v>
      </c>
      <c r="BP44" s="22">
        <v>0</v>
      </c>
      <c r="BQ44" s="44">
        <f t="shared" si="94"/>
        <v>0</v>
      </c>
      <c r="BR44" s="24">
        <v>0</v>
      </c>
      <c r="BS44" s="44">
        <f t="shared" si="95"/>
        <v>0</v>
      </c>
      <c r="BT44" s="26"/>
      <c r="BU44" s="63">
        <f t="shared" si="96"/>
        <v>0</v>
      </c>
      <c r="BV44" s="70">
        <f t="shared" si="97"/>
        <v>28</v>
      </c>
      <c r="BW44" s="71">
        <f t="shared" si="98"/>
        <v>139</v>
      </c>
    </row>
    <row r="45" spans="1:76" x14ac:dyDescent="0.25">
      <c r="A45" s="54">
        <v>21</v>
      </c>
      <c r="B45" s="78">
        <v>21</v>
      </c>
      <c r="C45" s="54">
        <v>41</v>
      </c>
      <c r="D45" s="54">
        <v>38</v>
      </c>
      <c r="E45" s="54">
        <f>D45-C45</f>
        <v>-3</v>
      </c>
      <c r="F45" s="54">
        <f t="shared" si="66"/>
        <v>138</v>
      </c>
      <c r="G45" s="55" t="s">
        <v>49</v>
      </c>
      <c r="H45" s="27" t="s">
        <v>243</v>
      </c>
      <c r="I45" s="5" t="s">
        <v>52</v>
      </c>
      <c r="J45" s="5" t="s">
        <v>270</v>
      </c>
      <c r="K45" s="6">
        <v>0</v>
      </c>
      <c r="L45" s="6">
        <v>0</v>
      </c>
      <c r="M45" s="131" t="s">
        <v>163</v>
      </c>
      <c r="N45" s="126"/>
      <c r="P45" s="14"/>
      <c r="Q45" s="44">
        <f t="shared" si="67"/>
        <v>0</v>
      </c>
      <c r="R45" s="14">
        <v>5</v>
      </c>
      <c r="S45" s="44">
        <f t="shared" si="68"/>
        <v>20</v>
      </c>
      <c r="T45" s="34">
        <v>-1</v>
      </c>
      <c r="U45" s="44">
        <f t="shared" si="69"/>
        <v>-4</v>
      </c>
      <c r="V45" s="34">
        <v>0</v>
      </c>
      <c r="W45" s="44">
        <f t="shared" si="70"/>
        <v>0</v>
      </c>
      <c r="X45" s="34">
        <v>-1</v>
      </c>
      <c r="Y45" s="44">
        <f t="shared" si="71"/>
        <v>-2</v>
      </c>
      <c r="Z45" s="34">
        <v>-2</v>
      </c>
      <c r="AA45" s="44">
        <f t="shared" si="72"/>
        <v>-4</v>
      </c>
      <c r="AB45" s="36">
        <f>IF(H45="No",5,0)</f>
        <v>0</v>
      </c>
      <c r="AC45" s="44">
        <f t="shared" si="73"/>
        <v>0</v>
      </c>
      <c r="AD45" s="36">
        <f t="shared" si="99"/>
        <v>5</v>
      </c>
      <c r="AE45" s="44">
        <f t="shared" si="74"/>
        <v>20</v>
      </c>
      <c r="AF45" s="48">
        <v>5</v>
      </c>
      <c r="AG45" s="47">
        <f t="shared" si="75"/>
        <v>45</v>
      </c>
      <c r="AH45" s="48">
        <v>5</v>
      </c>
      <c r="AI45" s="47">
        <f t="shared" si="76"/>
        <v>45</v>
      </c>
      <c r="AJ45" s="52">
        <v>0</v>
      </c>
      <c r="AK45" s="51">
        <f t="shared" si="77"/>
        <v>0</v>
      </c>
      <c r="AL45" s="16">
        <v>5</v>
      </c>
      <c r="AM45" s="122">
        <f t="shared" si="78"/>
        <v>10</v>
      </c>
      <c r="AN45" s="16">
        <f>IF(H45="No",5,0)</f>
        <v>0</v>
      </c>
      <c r="AO45" s="122">
        <f t="shared" si="79"/>
        <v>0</v>
      </c>
      <c r="AP45" s="16">
        <v>0</v>
      </c>
      <c r="AQ45" s="44">
        <f t="shared" si="80"/>
        <v>0</v>
      </c>
      <c r="AR45" s="16">
        <f t="shared" si="81"/>
        <v>0</v>
      </c>
      <c r="AS45" s="44">
        <f t="shared" si="82"/>
        <v>0</v>
      </c>
      <c r="AT45" s="18">
        <v>5</v>
      </c>
      <c r="AU45" s="44">
        <f t="shared" si="83"/>
        <v>5</v>
      </c>
      <c r="AV45" s="18">
        <v>0</v>
      </c>
      <c r="AW45" s="44">
        <f t="shared" si="84"/>
        <v>0</v>
      </c>
      <c r="AX45" s="18">
        <v>0</v>
      </c>
      <c r="AY45" s="44">
        <f t="shared" si="85"/>
        <v>0</v>
      </c>
      <c r="AZ45" s="18">
        <v>0</v>
      </c>
      <c r="BA45" s="44">
        <f t="shared" si="86"/>
        <v>0</v>
      </c>
      <c r="BB45" s="18"/>
      <c r="BC45" s="44">
        <f t="shared" si="87"/>
        <v>0</v>
      </c>
      <c r="BD45" s="18">
        <v>3</v>
      </c>
      <c r="BE45" s="44">
        <f t="shared" si="88"/>
        <v>3</v>
      </c>
      <c r="BF45" s="20"/>
      <c r="BG45" s="44">
        <f t="shared" si="89"/>
        <v>0</v>
      </c>
      <c r="BH45" s="20"/>
      <c r="BI45" s="44">
        <f t="shared" si="90"/>
        <v>0</v>
      </c>
      <c r="BJ45" s="20"/>
      <c r="BK45" s="44">
        <f t="shared" si="91"/>
        <v>0</v>
      </c>
      <c r="BL45" s="20"/>
      <c r="BM45" s="44">
        <f t="shared" si="92"/>
        <v>0</v>
      </c>
      <c r="BN45" s="20"/>
      <c r="BO45" s="44">
        <f t="shared" si="93"/>
        <v>0</v>
      </c>
      <c r="BP45" s="22">
        <v>0</v>
      </c>
      <c r="BQ45" s="44">
        <f t="shared" si="94"/>
        <v>0</v>
      </c>
      <c r="BR45" s="24">
        <v>0</v>
      </c>
      <c r="BS45" s="44">
        <f t="shared" si="95"/>
        <v>0</v>
      </c>
      <c r="BT45" s="26"/>
      <c r="BU45" s="63">
        <f t="shared" si="96"/>
        <v>0</v>
      </c>
      <c r="BV45" s="70">
        <f t="shared" si="97"/>
        <v>29</v>
      </c>
      <c r="BW45" s="71">
        <f t="shared" si="98"/>
        <v>138</v>
      </c>
    </row>
    <row r="46" spans="1:76" x14ac:dyDescent="0.25">
      <c r="A46" s="54">
        <v>58</v>
      </c>
      <c r="B46" s="78">
        <v>79</v>
      </c>
      <c r="C46" s="76" t="s">
        <v>220</v>
      </c>
      <c r="D46" s="54">
        <v>39</v>
      </c>
      <c r="E46" s="54"/>
      <c r="F46" s="54">
        <f t="shared" si="66"/>
        <v>138</v>
      </c>
      <c r="G46" s="85" t="s">
        <v>44</v>
      </c>
      <c r="H46" s="27" t="s">
        <v>249</v>
      </c>
      <c r="I46" s="5" t="s">
        <v>107</v>
      </c>
      <c r="J46" s="5" t="s">
        <v>13</v>
      </c>
      <c r="K46" s="6">
        <v>4</v>
      </c>
      <c r="L46" s="6"/>
      <c r="M46" s="131" t="s">
        <v>196</v>
      </c>
      <c r="N46" s="126"/>
      <c r="P46" s="14">
        <v>0</v>
      </c>
      <c r="Q46" s="44">
        <f t="shared" si="67"/>
        <v>0</v>
      </c>
      <c r="R46" s="14"/>
      <c r="S46" s="44">
        <f t="shared" si="68"/>
        <v>0</v>
      </c>
      <c r="T46" s="34">
        <v>0</v>
      </c>
      <c r="U46" s="44">
        <f t="shared" si="69"/>
        <v>0</v>
      </c>
      <c r="V46" s="35">
        <v>0</v>
      </c>
      <c r="W46" s="44">
        <f t="shared" si="70"/>
        <v>0</v>
      </c>
      <c r="X46" s="34">
        <v>0</v>
      </c>
      <c r="Y46" s="44">
        <f t="shared" si="71"/>
        <v>0</v>
      </c>
      <c r="Z46" s="8">
        <v>0</v>
      </c>
      <c r="AA46" s="44">
        <f t="shared" si="72"/>
        <v>0</v>
      </c>
      <c r="AB46" s="36">
        <f>IF(H46="No",5,0)</f>
        <v>5</v>
      </c>
      <c r="AC46" s="44">
        <f t="shared" si="73"/>
        <v>20</v>
      </c>
      <c r="AD46" s="36">
        <f t="shared" si="99"/>
        <v>0</v>
      </c>
      <c r="AE46" s="44">
        <f t="shared" si="74"/>
        <v>0</v>
      </c>
      <c r="AF46" s="48">
        <v>0</v>
      </c>
      <c r="AG46" s="47">
        <f t="shared" si="75"/>
        <v>0</v>
      </c>
      <c r="AH46" s="48">
        <v>5</v>
      </c>
      <c r="AI46" s="47">
        <f t="shared" si="76"/>
        <v>45</v>
      </c>
      <c r="AJ46" s="52">
        <v>0</v>
      </c>
      <c r="AK46" s="51">
        <f t="shared" si="77"/>
        <v>0</v>
      </c>
      <c r="AL46" s="16">
        <v>5</v>
      </c>
      <c r="AM46" s="122">
        <f t="shared" si="78"/>
        <v>10</v>
      </c>
      <c r="AN46" s="16">
        <v>0</v>
      </c>
      <c r="AO46" s="122">
        <f t="shared" si="79"/>
        <v>0</v>
      </c>
      <c r="AP46" s="16">
        <v>0</v>
      </c>
      <c r="AQ46" s="44">
        <f t="shared" si="80"/>
        <v>0</v>
      </c>
      <c r="AR46" s="16">
        <f t="shared" si="81"/>
        <v>5</v>
      </c>
      <c r="AS46" s="44">
        <f t="shared" si="82"/>
        <v>10</v>
      </c>
      <c r="AT46" s="18">
        <v>0</v>
      </c>
      <c r="AU46" s="44">
        <f t="shared" si="83"/>
        <v>0</v>
      </c>
      <c r="AV46" s="18">
        <v>0</v>
      </c>
      <c r="AW46" s="44">
        <f t="shared" si="84"/>
        <v>0</v>
      </c>
      <c r="AX46" s="18">
        <v>0</v>
      </c>
      <c r="AY46" s="44">
        <f t="shared" si="85"/>
        <v>0</v>
      </c>
      <c r="AZ46" s="18">
        <v>0</v>
      </c>
      <c r="BA46" s="44">
        <f t="shared" si="86"/>
        <v>0</v>
      </c>
      <c r="BB46" s="18"/>
      <c r="BC46" s="44">
        <f t="shared" si="87"/>
        <v>0</v>
      </c>
      <c r="BD46" s="18">
        <v>3</v>
      </c>
      <c r="BE46" s="44">
        <f t="shared" si="88"/>
        <v>3</v>
      </c>
      <c r="BF46" s="20"/>
      <c r="BG46" s="44">
        <f t="shared" si="89"/>
        <v>0</v>
      </c>
      <c r="BH46" s="20">
        <v>5</v>
      </c>
      <c r="BI46" s="44">
        <f t="shared" si="90"/>
        <v>10</v>
      </c>
      <c r="BJ46" s="20"/>
      <c r="BK46" s="44">
        <f t="shared" si="91"/>
        <v>0</v>
      </c>
      <c r="BL46" s="20"/>
      <c r="BM46" s="44">
        <f t="shared" si="92"/>
        <v>0</v>
      </c>
      <c r="BN46" s="20"/>
      <c r="BO46" s="44">
        <f t="shared" si="93"/>
        <v>0</v>
      </c>
      <c r="BP46" s="22">
        <v>0</v>
      </c>
      <c r="BQ46" s="44">
        <f t="shared" si="94"/>
        <v>0</v>
      </c>
      <c r="BR46" s="24">
        <v>5</v>
      </c>
      <c r="BS46" s="44">
        <f t="shared" si="95"/>
        <v>40</v>
      </c>
      <c r="BT46" s="26"/>
      <c r="BU46" s="63">
        <f t="shared" si="96"/>
        <v>0</v>
      </c>
      <c r="BV46" s="70">
        <f t="shared" si="97"/>
        <v>33</v>
      </c>
      <c r="BW46" s="71">
        <f t="shared" si="98"/>
        <v>138</v>
      </c>
    </row>
    <row r="47" spans="1:76" x14ac:dyDescent="0.25">
      <c r="A47" s="54">
        <v>77</v>
      </c>
      <c r="B47" s="78">
        <v>28</v>
      </c>
      <c r="C47" s="76" t="s">
        <v>220</v>
      </c>
      <c r="D47" s="54">
        <v>40</v>
      </c>
      <c r="E47" s="54"/>
      <c r="F47" s="54">
        <f t="shared" si="66"/>
        <v>136</v>
      </c>
      <c r="G47" s="115" t="s">
        <v>296</v>
      </c>
      <c r="H47" s="29" t="s">
        <v>249</v>
      </c>
      <c r="I47" s="5" t="s">
        <v>27</v>
      </c>
      <c r="J47" s="5" t="s">
        <v>56</v>
      </c>
      <c r="K47" s="6">
        <v>4</v>
      </c>
      <c r="L47" s="6"/>
      <c r="M47" s="131" t="s">
        <v>205</v>
      </c>
      <c r="N47" s="126"/>
      <c r="P47" s="14">
        <v>5</v>
      </c>
      <c r="Q47" s="44">
        <f t="shared" si="67"/>
        <v>20</v>
      </c>
      <c r="R47" s="14"/>
      <c r="S47" s="44">
        <f t="shared" si="68"/>
        <v>0</v>
      </c>
      <c r="T47" s="34">
        <v>-4</v>
      </c>
      <c r="U47" s="44">
        <f t="shared" si="69"/>
        <v>-16</v>
      </c>
      <c r="V47" s="35">
        <v>0</v>
      </c>
      <c r="W47" s="44">
        <f t="shared" si="70"/>
        <v>0</v>
      </c>
      <c r="X47" s="34">
        <v>-4</v>
      </c>
      <c r="Y47" s="44">
        <f t="shared" si="71"/>
        <v>-8</v>
      </c>
      <c r="Z47" s="8">
        <v>-4</v>
      </c>
      <c r="AA47" s="44">
        <f t="shared" si="72"/>
        <v>-8</v>
      </c>
      <c r="AB47" s="36">
        <v>0</v>
      </c>
      <c r="AC47" s="44">
        <f t="shared" si="73"/>
        <v>0</v>
      </c>
      <c r="AD47" s="36">
        <f t="shared" si="99"/>
        <v>0</v>
      </c>
      <c r="AE47" s="44">
        <f t="shared" si="74"/>
        <v>0</v>
      </c>
      <c r="AF47" s="48">
        <v>0</v>
      </c>
      <c r="AG47" s="47">
        <f t="shared" si="75"/>
        <v>0</v>
      </c>
      <c r="AH47" s="48">
        <v>5</v>
      </c>
      <c r="AI47" s="47">
        <f t="shared" si="76"/>
        <v>45</v>
      </c>
      <c r="AJ47" s="52">
        <v>5</v>
      </c>
      <c r="AK47" s="51">
        <f t="shared" si="77"/>
        <v>30</v>
      </c>
      <c r="AL47" s="16">
        <v>5</v>
      </c>
      <c r="AM47" s="122">
        <f t="shared" si="78"/>
        <v>10</v>
      </c>
      <c r="AN47" s="16"/>
      <c r="AO47" s="122">
        <f t="shared" si="79"/>
        <v>0</v>
      </c>
      <c r="AP47" s="16">
        <v>0</v>
      </c>
      <c r="AQ47" s="44">
        <f t="shared" si="80"/>
        <v>0</v>
      </c>
      <c r="AR47" s="16">
        <f t="shared" si="81"/>
        <v>5</v>
      </c>
      <c r="AS47" s="44">
        <f t="shared" si="82"/>
        <v>10</v>
      </c>
      <c r="AT47" s="18">
        <v>0</v>
      </c>
      <c r="AU47" s="44">
        <f t="shared" si="83"/>
        <v>0</v>
      </c>
      <c r="AV47" s="18">
        <v>0</v>
      </c>
      <c r="AW47" s="44">
        <f t="shared" si="84"/>
        <v>0</v>
      </c>
      <c r="AX47" s="18">
        <v>0</v>
      </c>
      <c r="AY47" s="44">
        <f t="shared" si="85"/>
        <v>0</v>
      </c>
      <c r="AZ47" s="18">
        <v>0</v>
      </c>
      <c r="BA47" s="44">
        <f t="shared" si="86"/>
        <v>0</v>
      </c>
      <c r="BB47" s="18"/>
      <c r="BC47" s="44">
        <f t="shared" si="87"/>
        <v>0</v>
      </c>
      <c r="BD47" s="18">
        <v>3</v>
      </c>
      <c r="BE47" s="44">
        <f t="shared" si="88"/>
        <v>3</v>
      </c>
      <c r="BF47" s="20">
        <v>5</v>
      </c>
      <c r="BG47" s="44">
        <f t="shared" si="89"/>
        <v>10</v>
      </c>
      <c r="BH47" s="20"/>
      <c r="BI47" s="44">
        <f t="shared" si="90"/>
        <v>0</v>
      </c>
      <c r="BJ47" s="20"/>
      <c r="BK47" s="44">
        <f t="shared" si="91"/>
        <v>0</v>
      </c>
      <c r="BL47" s="20"/>
      <c r="BM47" s="44">
        <f t="shared" si="92"/>
        <v>0</v>
      </c>
      <c r="BN47" s="20"/>
      <c r="BO47" s="44">
        <f t="shared" si="93"/>
        <v>0</v>
      </c>
      <c r="BP47" s="22"/>
      <c r="BQ47" s="44">
        <f t="shared" si="94"/>
        <v>0</v>
      </c>
      <c r="BR47" s="24"/>
      <c r="BS47" s="44">
        <f t="shared" si="95"/>
        <v>0</v>
      </c>
      <c r="BT47" s="26">
        <v>5</v>
      </c>
      <c r="BU47" s="63">
        <f t="shared" si="96"/>
        <v>40</v>
      </c>
      <c r="BV47" s="70">
        <f t="shared" si="97"/>
        <v>26</v>
      </c>
      <c r="BW47" s="71">
        <f t="shared" si="98"/>
        <v>136</v>
      </c>
    </row>
    <row r="48" spans="1:76" ht="30" x14ac:dyDescent="0.25">
      <c r="A48" s="54">
        <v>91</v>
      </c>
      <c r="B48" s="78">
        <v>58</v>
      </c>
      <c r="C48" s="54">
        <v>16</v>
      </c>
      <c r="D48" s="54">
        <v>41</v>
      </c>
      <c r="E48" s="77">
        <f>D48-C48</f>
        <v>25</v>
      </c>
      <c r="F48" s="54">
        <f t="shared" si="66"/>
        <v>136</v>
      </c>
      <c r="G48" s="115" t="s">
        <v>272</v>
      </c>
      <c r="H48" s="27" t="s">
        <v>249</v>
      </c>
      <c r="I48" s="5" t="s">
        <v>150</v>
      </c>
      <c r="J48" s="5" t="s">
        <v>151</v>
      </c>
      <c r="K48" s="6">
        <v>2</v>
      </c>
      <c r="L48" s="6"/>
      <c r="M48" s="131" t="s">
        <v>212</v>
      </c>
      <c r="N48" s="126"/>
      <c r="P48" s="14">
        <v>5</v>
      </c>
      <c r="Q48" s="44">
        <f t="shared" si="67"/>
        <v>20</v>
      </c>
      <c r="R48" s="14"/>
      <c r="S48" s="44">
        <f t="shared" si="68"/>
        <v>0</v>
      </c>
      <c r="T48" s="34">
        <v>-1</v>
      </c>
      <c r="U48" s="44">
        <f t="shared" si="69"/>
        <v>-4</v>
      </c>
      <c r="V48" s="35">
        <v>-1</v>
      </c>
      <c r="W48" s="44">
        <f t="shared" si="70"/>
        <v>-4</v>
      </c>
      <c r="X48" s="34">
        <v>-1</v>
      </c>
      <c r="Y48" s="44">
        <f t="shared" si="71"/>
        <v>-2</v>
      </c>
      <c r="Z48" s="8">
        <v>-1</v>
      </c>
      <c r="AA48" s="44">
        <f t="shared" si="72"/>
        <v>-2</v>
      </c>
      <c r="AB48" s="36">
        <v>0</v>
      </c>
      <c r="AC48" s="44">
        <f t="shared" si="73"/>
        <v>0</v>
      </c>
      <c r="AD48" s="36">
        <f t="shared" si="99"/>
        <v>0</v>
      </c>
      <c r="AE48" s="44">
        <f t="shared" si="74"/>
        <v>0</v>
      </c>
      <c r="AF48" s="48">
        <v>0</v>
      </c>
      <c r="AG48" s="47">
        <f t="shared" si="75"/>
        <v>0</v>
      </c>
      <c r="AH48" s="48">
        <v>5</v>
      </c>
      <c r="AI48" s="47">
        <f t="shared" si="76"/>
        <v>45</v>
      </c>
      <c r="AJ48" s="52">
        <v>0</v>
      </c>
      <c r="AK48" s="51">
        <f t="shared" si="77"/>
        <v>0</v>
      </c>
      <c r="AL48" s="16">
        <v>5</v>
      </c>
      <c r="AM48" s="122">
        <f t="shared" si="78"/>
        <v>10</v>
      </c>
      <c r="AN48" s="16">
        <f>IF(H48="No",5,0)</f>
        <v>5</v>
      </c>
      <c r="AO48" s="122">
        <f t="shared" si="79"/>
        <v>10</v>
      </c>
      <c r="AP48" s="16">
        <v>0</v>
      </c>
      <c r="AQ48" s="44">
        <f t="shared" si="80"/>
        <v>0</v>
      </c>
      <c r="AR48" s="16">
        <f t="shared" si="81"/>
        <v>5</v>
      </c>
      <c r="AS48" s="44">
        <f t="shared" si="82"/>
        <v>10</v>
      </c>
      <c r="AT48" s="18">
        <v>0</v>
      </c>
      <c r="AU48" s="44">
        <f t="shared" si="83"/>
        <v>0</v>
      </c>
      <c r="AV48" s="18">
        <v>0</v>
      </c>
      <c r="AW48" s="44">
        <f t="shared" si="84"/>
        <v>0</v>
      </c>
      <c r="AX48" s="18">
        <v>0</v>
      </c>
      <c r="AY48" s="44">
        <f t="shared" si="85"/>
        <v>0</v>
      </c>
      <c r="AZ48" s="18">
        <v>0</v>
      </c>
      <c r="BA48" s="44">
        <f t="shared" si="86"/>
        <v>0</v>
      </c>
      <c r="BB48" s="18"/>
      <c r="BC48" s="44">
        <f t="shared" si="87"/>
        <v>0</v>
      </c>
      <c r="BD48" s="18">
        <v>3</v>
      </c>
      <c r="BE48" s="44">
        <f t="shared" si="88"/>
        <v>3</v>
      </c>
      <c r="BF48" s="20">
        <v>5</v>
      </c>
      <c r="BG48" s="44">
        <f t="shared" si="89"/>
        <v>10</v>
      </c>
      <c r="BH48" s="20"/>
      <c r="BI48" s="44">
        <f t="shared" si="90"/>
        <v>0</v>
      </c>
      <c r="BJ48" s="20"/>
      <c r="BK48" s="44">
        <f t="shared" si="91"/>
        <v>0</v>
      </c>
      <c r="BL48" s="20"/>
      <c r="BM48" s="44">
        <f t="shared" si="92"/>
        <v>0</v>
      </c>
      <c r="BN48" s="20"/>
      <c r="BO48" s="44">
        <f t="shared" si="93"/>
        <v>0</v>
      </c>
      <c r="BP48" s="22"/>
      <c r="BQ48" s="44">
        <f t="shared" si="94"/>
        <v>0</v>
      </c>
      <c r="BR48" s="24"/>
      <c r="BS48" s="44">
        <f t="shared" si="95"/>
        <v>0</v>
      </c>
      <c r="BT48" s="26">
        <v>5</v>
      </c>
      <c r="BU48" s="63">
        <f t="shared" si="96"/>
        <v>40</v>
      </c>
      <c r="BV48" s="70">
        <f t="shared" si="97"/>
        <v>34</v>
      </c>
      <c r="BW48" s="71">
        <f t="shared" si="98"/>
        <v>136</v>
      </c>
    </row>
    <row r="49" spans="1:76" ht="30" x14ac:dyDescent="0.25">
      <c r="A49" s="54">
        <v>34</v>
      </c>
      <c r="B49" s="78" t="s">
        <v>216</v>
      </c>
      <c r="C49" s="76" t="s">
        <v>220</v>
      </c>
      <c r="D49" s="54">
        <v>42</v>
      </c>
      <c r="E49" s="54"/>
      <c r="F49" s="54">
        <f t="shared" si="66"/>
        <v>135</v>
      </c>
      <c r="G49" s="85" t="s">
        <v>76</v>
      </c>
      <c r="H49" s="29" t="s">
        <v>249</v>
      </c>
      <c r="I49" s="5" t="s">
        <v>26</v>
      </c>
      <c r="J49" s="5" t="s">
        <v>77</v>
      </c>
      <c r="K49" s="6">
        <v>2</v>
      </c>
      <c r="L49" s="6">
        <v>6</v>
      </c>
      <c r="M49" s="131" t="s">
        <v>174</v>
      </c>
      <c r="N49" s="126"/>
      <c r="P49" s="14">
        <v>0</v>
      </c>
      <c r="Q49" s="44">
        <f t="shared" si="67"/>
        <v>0</v>
      </c>
      <c r="R49" s="14"/>
      <c r="S49" s="44">
        <f t="shared" si="68"/>
        <v>0</v>
      </c>
      <c r="T49" s="34">
        <v>-1</v>
      </c>
      <c r="U49" s="44">
        <f t="shared" si="69"/>
        <v>-4</v>
      </c>
      <c r="V49" s="35">
        <v>0</v>
      </c>
      <c r="W49" s="44">
        <f t="shared" si="70"/>
        <v>0</v>
      </c>
      <c r="X49" s="34">
        <v>-2</v>
      </c>
      <c r="Y49" s="44">
        <f t="shared" si="71"/>
        <v>-4</v>
      </c>
      <c r="Z49" s="8">
        <v>0</v>
      </c>
      <c r="AA49" s="44">
        <f t="shared" si="72"/>
        <v>0</v>
      </c>
      <c r="AB49" s="36">
        <f t="shared" ref="AB49:AB55" si="100">IF(H49="No",5,0)</f>
        <v>5</v>
      </c>
      <c r="AC49" s="44">
        <f t="shared" si="73"/>
        <v>20</v>
      </c>
      <c r="AD49" s="36">
        <f t="shared" si="99"/>
        <v>0</v>
      </c>
      <c r="AE49" s="44">
        <f t="shared" si="74"/>
        <v>0</v>
      </c>
      <c r="AF49" s="48">
        <v>5</v>
      </c>
      <c r="AG49" s="47">
        <f t="shared" si="75"/>
        <v>45</v>
      </c>
      <c r="AH49" s="48">
        <v>5</v>
      </c>
      <c r="AI49" s="47">
        <f t="shared" si="76"/>
        <v>45</v>
      </c>
      <c r="AJ49" s="52">
        <v>0</v>
      </c>
      <c r="AK49" s="51">
        <f t="shared" si="77"/>
        <v>0</v>
      </c>
      <c r="AL49" s="16">
        <v>5</v>
      </c>
      <c r="AM49" s="122">
        <f t="shared" si="78"/>
        <v>10</v>
      </c>
      <c r="AN49" s="16">
        <f>IF(H49="No",5,0)</f>
        <v>5</v>
      </c>
      <c r="AO49" s="122">
        <f t="shared" si="79"/>
        <v>10</v>
      </c>
      <c r="AP49" s="16">
        <v>0</v>
      </c>
      <c r="AQ49" s="44">
        <f t="shared" si="80"/>
        <v>0</v>
      </c>
      <c r="AR49" s="16">
        <f t="shared" si="81"/>
        <v>5</v>
      </c>
      <c r="AS49" s="44">
        <f t="shared" si="82"/>
        <v>10</v>
      </c>
      <c r="AT49" s="18">
        <v>0</v>
      </c>
      <c r="AU49" s="44">
        <f t="shared" si="83"/>
        <v>0</v>
      </c>
      <c r="AV49" s="18">
        <v>0</v>
      </c>
      <c r="AW49" s="44">
        <f t="shared" si="84"/>
        <v>0</v>
      </c>
      <c r="AX49" s="18">
        <v>0</v>
      </c>
      <c r="AY49" s="44">
        <f t="shared" si="85"/>
        <v>0</v>
      </c>
      <c r="AZ49" s="18">
        <v>0</v>
      </c>
      <c r="BA49" s="44">
        <f t="shared" si="86"/>
        <v>0</v>
      </c>
      <c r="BB49" s="18"/>
      <c r="BC49" s="44">
        <f t="shared" si="87"/>
        <v>0</v>
      </c>
      <c r="BD49" s="18">
        <v>3</v>
      </c>
      <c r="BE49" s="44">
        <f t="shared" si="88"/>
        <v>3</v>
      </c>
      <c r="BF49" s="20"/>
      <c r="BG49" s="44">
        <f t="shared" si="89"/>
        <v>0</v>
      </c>
      <c r="BH49" s="20"/>
      <c r="BI49" s="44">
        <f t="shared" si="90"/>
        <v>0</v>
      </c>
      <c r="BJ49" s="20"/>
      <c r="BK49" s="44">
        <f t="shared" si="91"/>
        <v>0</v>
      </c>
      <c r="BL49" s="20"/>
      <c r="BM49" s="44">
        <f t="shared" si="92"/>
        <v>0</v>
      </c>
      <c r="BN49" s="20"/>
      <c r="BO49" s="44">
        <f t="shared" si="93"/>
        <v>0</v>
      </c>
      <c r="BP49" s="22">
        <v>0</v>
      </c>
      <c r="BQ49" s="44">
        <f t="shared" si="94"/>
        <v>0</v>
      </c>
      <c r="BR49" s="24">
        <v>0</v>
      </c>
      <c r="BS49" s="44">
        <f t="shared" si="95"/>
        <v>0</v>
      </c>
      <c r="BT49" s="26"/>
      <c r="BU49" s="63">
        <f t="shared" si="96"/>
        <v>0</v>
      </c>
      <c r="BV49" s="70">
        <f t="shared" si="97"/>
        <v>30</v>
      </c>
      <c r="BW49" s="71">
        <f t="shared" si="98"/>
        <v>135</v>
      </c>
    </row>
    <row r="50" spans="1:76" ht="30" x14ac:dyDescent="0.25">
      <c r="A50" s="54">
        <v>20</v>
      </c>
      <c r="B50" s="78">
        <v>20</v>
      </c>
      <c r="C50" s="54">
        <v>24</v>
      </c>
      <c r="D50" s="54">
        <v>43</v>
      </c>
      <c r="E50" s="77">
        <f>D50-C50</f>
        <v>19</v>
      </c>
      <c r="F50" s="54">
        <f t="shared" si="66"/>
        <v>132</v>
      </c>
      <c r="G50" s="55" t="s">
        <v>49</v>
      </c>
      <c r="H50" s="27" t="s">
        <v>243</v>
      </c>
      <c r="I50" s="5" t="s">
        <v>51</v>
      </c>
      <c r="J50" s="5" t="s">
        <v>269</v>
      </c>
      <c r="K50" s="6">
        <v>0</v>
      </c>
      <c r="L50" s="6">
        <v>0</v>
      </c>
      <c r="M50" s="131" t="s">
        <v>162</v>
      </c>
      <c r="N50" s="126"/>
      <c r="P50" s="14"/>
      <c r="Q50" s="44">
        <f t="shared" si="67"/>
        <v>0</v>
      </c>
      <c r="R50" s="14"/>
      <c r="S50" s="44">
        <f t="shared" si="68"/>
        <v>0</v>
      </c>
      <c r="T50" s="34">
        <v>-3</v>
      </c>
      <c r="U50" s="44">
        <f t="shared" si="69"/>
        <v>-12</v>
      </c>
      <c r="V50" s="34">
        <v>-1</v>
      </c>
      <c r="W50" s="44">
        <f t="shared" si="70"/>
        <v>-4</v>
      </c>
      <c r="X50" s="34">
        <v>0</v>
      </c>
      <c r="Y50" s="44">
        <f t="shared" si="71"/>
        <v>0</v>
      </c>
      <c r="Z50" s="34">
        <v>0</v>
      </c>
      <c r="AA50" s="44">
        <f t="shared" si="72"/>
        <v>0</v>
      </c>
      <c r="AB50" s="36">
        <f t="shared" si="100"/>
        <v>0</v>
      </c>
      <c r="AC50" s="44">
        <f t="shared" si="73"/>
        <v>0</v>
      </c>
      <c r="AD50" s="36"/>
      <c r="AE50" s="44">
        <f t="shared" si="74"/>
        <v>0</v>
      </c>
      <c r="AF50" s="48">
        <v>5</v>
      </c>
      <c r="AG50" s="47">
        <f t="shared" si="75"/>
        <v>45</v>
      </c>
      <c r="AH50" s="48">
        <v>5</v>
      </c>
      <c r="AI50" s="47">
        <f t="shared" si="76"/>
        <v>45</v>
      </c>
      <c r="AJ50" s="52">
        <v>0</v>
      </c>
      <c r="AK50" s="51">
        <f t="shared" si="77"/>
        <v>0</v>
      </c>
      <c r="AL50" s="16">
        <v>5</v>
      </c>
      <c r="AM50" s="122">
        <f t="shared" si="78"/>
        <v>10</v>
      </c>
      <c r="AN50" s="16">
        <f>IF(H50="No",5,0)</f>
        <v>0</v>
      </c>
      <c r="AO50" s="122">
        <f t="shared" si="79"/>
        <v>0</v>
      </c>
      <c r="AP50" s="16">
        <v>0</v>
      </c>
      <c r="AQ50" s="44">
        <f t="shared" si="80"/>
        <v>0</v>
      </c>
      <c r="AR50" s="16">
        <f t="shared" si="81"/>
        <v>0</v>
      </c>
      <c r="AS50" s="44">
        <f t="shared" si="82"/>
        <v>0</v>
      </c>
      <c r="AT50" s="18">
        <v>5</v>
      </c>
      <c r="AU50" s="44">
        <f t="shared" si="83"/>
        <v>5</v>
      </c>
      <c r="AV50" s="18">
        <v>0</v>
      </c>
      <c r="AW50" s="44">
        <f t="shared" si="84"/>
        <v>0</v>
      </c>
      <c r="AX50" s="18">
        <v>0</v>
      </c>
      <c r="AY50" s="44">
        <f t="shared" si="85"/>
        <v>0</v>
      </c>
      <c r="AZ50" s="18">
        <v>0</v>
      </c>
      <c r="BA50" s="44">
        <f t="shared" si="86"/>
        <v>0</v>
      </c>
      <c r="BB50" s="18"/>
      <c r="BC50" s="44">
        <f t="shared" si="87"/>
        <v>0</v>
      </c>
      <c r="BD50" s="18">
        <v>3</v>
      </c>
      <c r="BE50" s="44">
        <f t="shared" si="88"/>
        <v>3</v>
      </c>
      <c r="BF50" s="20"/>
      <c r="BG50" s="44">
        <f t="shared" si="89"/>
        <v>0</v>
      </c>
      <c r="BH50" s="20"/>
      <c r="BI50" s="44">
        <f t="shared" si="90"/>
        <v>0</v>
      </c>
      <c r="BJ50" s="20"/>
      <c r="BK50" s="44">
        <f t="shared" si="91"/>
        <v>0</v>
      </c>
      <c r="BL50" s="20"/>
      <c r="BM50" s="44">
        <f t="shared" si="92"/>
        <v>0</v>
      </c>
      <c r="BN50" s="20"/>
      <c r="BO50" s="44">
        <f t="shared" si="93"/>
        <v>0</v>
      </c>
      <c r="BP50" s="22">
        <v>0</v>
      </c>
      <c r="BQ50" s="44">
        <f t="shared" si="94"/>
        <v>0</v>
      </c>
      <c r="BR50" s="24">
        <v>5</v>
      </c>
      <c r="BS50" s="44">
        <f t="shared" si="95"/>
        <v>40</v>
      </c>
      <c r="BT50" s="26"/>
      <c r="BU50" s="63">
        <f t="shared" si="96"/>
        <v>0</v>
      </c>
      <c r="BV50" s="70">
        <f t="shared" si="97"/>
        <v>24</v>
      </c>
      <c r="BW50" s="71">
        <f t="shared" si="98"/>
        <v>132</v>
      </c>
    </row>
    <row r="51" spans="1:76" x14ac:dyDescent="0.25">
      <c r="A51" s="54">
        <v>45</v>
      </c>
      <c r="B51" s="78">
        <v>65</v>
      </c>
      <c r="C51" s="76" t="s">
        <v>220</v>
      </c>
      <c r="D51" s="54">
        <v>44</v>
      </c>
      <c r="E51" s="54"/>
      <c r="F51" s="54">
        <f t="shared" si="66"/>
        <v>131</v>
      </c>
      <c r="G51" s="85" t="s">
        <v>88</v>
      </c>
      <c r="H51" s="29" t="s">
        <v>249</v>
      </c>
      <c r="I51" s="5" t="s">
        <v>91</v>
      </c>
      <c r="J51" s="5" t="s">
        <v>89</v>
      </c>
      <c r="K51" s="6">
        <v>2</v>
      </c>
      <c r="L51" s="6">
        <v>2</v>
      </c>
      <c r="M51" s="131" t="s">
        <v>183</v>
      </c>
      <c r="N51" s="126"/>
      <c r="P51" s="14">
        <v>0</v>
      </c>
      <c r="Q51" s="44">
        <f t="shared" si="67"/>
        <v>0</v>
      </c>
      <c r="R51" s="14"/>
      <c r="S51" s="44">
        <f t="shared" si="68"/>
        <v>0</v>
      </c>
      <c r="T51" s="34">
        <v>-1</v>
      </c>
      <c r="U51" s="44">
        <f t="shared" si="69"/>
        <v>-4</v>
      </c>
      <c r="V51" s="35">
        <v>0</v>
      </c>
      <c r="W51" s="44">
        <f t="shared" si="70"/>
        <v>0</v>
      </c>
      <c r="X51" s="34">
        <v>0</v>
      </c>
      <c r="Y51" s="44">
        <f t="shared" si="71"/>
        <v>0</v>
      </c>
      <c r="Z51" s="8">
        <v>0</v>
      </c>
      <c r="AA51" s="44">
        <f t="shared" si="72"/>
        <v>0</v>
      </c>
      <c r="AB51" s="36">
        <f t="shared" si="100"/>
        <v>5</v>
      </c>
      <c r="AC51" s="44">
        <f t="shared" si="73"/>
        <v>20</v>
      </c>
      <c r="AD51" s="36">
        <f t="shared" ref="AD51:AD82" si="101">IF(H51="New",5,0)</f>
        <v>0</v>
      </c>
      <c r="AE51" s="44">
        <f t="shared" si="74"/>
        <v>0</v>
      </c>
      <c r="AF51" s="48">
        <v>5</v>
      </c>
      <c r="AG51" s="47">
        <f t="shared" si="75"/>
        <v>45</v>
      </c>
      <c r="AH51" s="48">
        <v>5</v>
      </c>
      <c r="AI51" s="47">
        <f t="shared" si="76"/>
        <v>45</v>
      </c>
      <c r="AJ51" s="52">
        <v>0</v>
      </c>
      <c r="AK51" s="51">
        <f t="shared" si="77"/>
        <v>0</v>
      </c>
      <c r="AL51" s="16">
        <v>5</v>
      </c>
      <c r="AM51" s="122">
        <f t="shared" si="78"/>
        <v>10</v>
      </c>
      <c r="AN51" s="16">
        <v>0</v>
      </c>
      <c r="AO51" s="122">
        <f t="shared" si="79"/>
        <v>0</v>
      </c>
      <c r="AP51" s="16">
        <v>0</v>
      </c>
      <c r="AQ51" s="44">
        <f t="shared" si="80"/>
        <v>0</v>
      </c>
      <c r="AR51" s="16">
        <f t="shared" si="81"/>
        <v>5</v>
      </c>
      <c r="AS51" s="44">
        <f t="shared" si="82"/>
        <v>10</v>
      </c>
      <c r="AT51" s="18">
        <v>0</v>
      </c>
      <c r="AU51" s="44">
        <f t="shared" si="83"/>
        <v>0</v>
      </c>
      <c r="AV51" s="18">
        <v>0</v>
      </c>
      <c r="AW51" s="44">
        <f t="shared" si="84"/>
        <v>0</v>
      </c>
      <c r="AX51" s="18">
        <v>0</v>
      </c>
      <c r="AY51" s="44">
        <f t="shared" si="85"/>
        <v>0</v>
      </c>
      <c r="AZ51" s="18">
        <v>0</v>
      </c>
      <c r="BA51" s="44">
        <f t="shared" si="86"/>
        <v>0</v>
      </c>
      <c r="BB51" s="18"/>
      <c r="BC51" s="44">
        <f t="shared" si="87"/>
        <v>0</v>
      </c>
      <c r="BD51" s="18">
        <v>5</v>
      </c>
      <c r="BE51" s="44">
        <f t="shared" si="88"/>
        <v>5</v>
      </c>
      <c r="BF51" s="20"/>
      <c r="BG51" s="44">
        <f t="shared" si="89"/>
        <v>0</v>
      </c>
      <c r="BH51" s="20"/>
      <c r="BI51" s="44">
        <f t="shared" si="90"/>
        <v>0</v>
      </c>
      <c r="BJ51" s="20"/>
      <c r="BK51" s="44">
        <f t="shared" si="91"/>
        <v>0</v>
      </c>
      <c r="BL51" s="20"/>
      <c r="BM51" s="44">
        <f t="shared" si="92"/>
        <v>0</v>
      </c>
      <c r="BN51" s="20"/>
      <c r="BO51" s="44">
        <f t="shared" si="93"/>
        <v>0</v>
      </c>
      <c r="BP51" s="22">
        <v>0</v>
      </c>
      <c r="BQ51" s="44">
        <f t="shared" si="94"/>
        <v>0</v>
      </c>
      <c r="BR51" s="24">
        <v>0</v>
      </c>
      <c r="BS51" s="44">
        <f t="shared" si="95"/>
        <v>0</v>
      </c>
      <c r="BT51" s="26"/>
      <c r="BU51" s="63">
        <f t="shared" si="96"/>
        <v>0</v>
      </c>
      <c r="BV51" s="70">
        <f t="shared" si="97"/>
        <v>29</v>
      </c>
      <c r="BW51" s="71">
        <f t="shared" si="98"/>
        <v>131</v>
      </c>
    </row>
    <row r="52" spans="1:76" ht="30" x14ac:dyDescent="0.25">
      <c r="A52" s="54">
        <v>30</v>
      </c>
      <c r="B52" s="78">
        <v>38</v>
      </c>
      <c r="C52" s="54">
        <v>53</v>
      </c>
      <c r="D52" s="54">
        <v>45</v>
      </c>
      <c r="E52" s="54">
        <f t="shared" ref="E52:E61" si="102">D52-C52</f>
        <v>-8</v>
      </c>
      <c r="F52" s="54">
        <f t="shared" si="66"/>
        <v>129</v>
      </c>
      <c r="G52" s="85" t="s">
        <v>68</v>
      </c>
      <c r="H52" s="27" t="s">
        <v>249</v>
      </c>
      <c r="I52" s="5" t="s">
        <v>70</v>
      </c>
      <c r="J52" s="5" t="s">
        <v>22</v>
      </c>
      <c r="K52" s="6">
        <v>2</v>
      </c>
      <c r="L52" s="6">
        <v>6</v>
      </c>
      <c r="M52" s="131" t="s">
        <v>172</v>
      </c>
      <c r="N52" s="126"/>
      <c r="P52" s="14">
        <v>5</v>
      </c>
      <c r="Q52" s="44">
        <f t="shared" si="67"/>
        <v>20</v>
      </c>
      <c r="R52" s="14"/>
      <c r="S52" s="44">
        <f t="shared" si="68"/>
        <v>0</v>
      </c>
      <c r="T52" s="34">
        <v>-1</v>
      </c>
      <c r="U52" s="44">
        <f t="shared" si="69"/>
        <v>-4</v>
      </c>
      <c r="V52" s="35">
        <v>0</v>
      </c>
      <c r="W52" s="44">
        <f t="shared" si="70"/>
        <v>0</v>
      </c>
      <c r="X52" s="34">
        <v>0</v>
      </c>
      <c r="Y52" s="44">
        <f t="shared" si="71"/>
        <v>0</v>
      </c>
      <c r="Z52" s="8">
        <v>0</v>
      </c>
      <c r="AA52" s="44">
        <f t="shared" si="72"/>
        <v>0</v>
      </c>
      <c r="AB52" s="36">
        <f t="shared" si="100"/>
        <v>5</v>
      </c>
      <c r="AC52" s="44">
        <f t="shared" si="73"/>
        <v>20</v>
      </c>
      <c r="AD52" s="36">
        <f t="shared" si="101"/>
        <v>0</v>
      </c>
      <c r="AE52" s="44">
        <f t="shared" si="74"/>
        <v>0</v>
      </c>
      <c r="AF52" s="48">
        <v>0</v>
      </c>
      <c r="AG52" s="47">
        <f t="shared" si="75"/>
        <v>0</v>
      </c>
      <c r="AH52" s="48">
        <v>0</v>
      </c>
      <c r="AI52" s="47">
        <f t="shared" si="76"/>
        <v>0</v>
      </c>
      <c r="AJ52" s="52">
        <v>5</v>
      </c>
      <c r="AK52" s="51">
        <f t="shared" si="77"/>
        <v>30</v>
      </c>
      <c r="AL52" s="16">
        <v>5</v>
      </c>
      <c r="AM52" s="122">
        <f t="shared" si="78"/>
        <v>10</v>
      </c>
      <c r="AN52" s="16">
        <v>0</v>
      </c>
      <c r="AO52" s="122">
        <f t="shared" si="79"/>
        <v>0</v>
      </c>
      <c r="AP52" s="16">
        <v>0</v>
      </c>
      <c r="AQ52" s="44">
        <f t="shared" si="80"/>
        <v>0</v>
      </c>
      <c r="AR52" s="16">
        <f t="shared" si="81"/>
        <v>5</v>
      </c>
      <c r="AS52" s="44">
        <f t="shared" si="82"/>
        <v>10</v>
      </c>
      <c r="AT52" s="18">
        <v>0</v>
      </c>
      <c r="AU52" s="44">
        <f t="shared" si="83"/>
        <v>0</v>
      </c>
      <c r="AV52" s="18">
        <v>0</v>
      </c>
      <c r="AW52" s="44">
        <f t="shared" si="84"/>
        <v>0</v>
      </c>
      <c r="AX52" s="18">
        <v>0</v>
      </c>
      <c r="AY52" s="44">
        <f t="shared" si="85"/>
        <v>0</v>
      </c>
      <c r="AZ52" s="18">
        <v>0</v>
      </c>
      <c r="BA52" s="44">
        <f t="shared" si="86"/>
        <v>0</v>
      </c>
      <c r="BB52" s="18"/>
      <c r="BC52" s="44">
        <f t="shared" si="87"/>
        <v>0</v>
      </c>
      <c r="BD52" s="18">
        <v>3</v>
      </c>
      <c r="BE52" s="44">
        <f t="shared" si="88"/>
        <v>3</v>
      </c>
      <c r="BF52" s="20"/>
      <c r="BG52" s="44">
        <f t="shared" si="89"/>
        <v>0</v>
      </c>
      <c r="BH52" s="20"/>
      <c r="BI52" s="44">
        <f t="shared" si="90"/>
        <v>0</v>
      </c>
      <c r="BJ52" s="20"/>
      <c r="BK52" s="44">
        <f t="shared" si="91"/>
        <v>0</v>
      </c>
      <c r="BL52" s="20"/>
      <c r="BM52" s="44">
        <f t="shared" si="92"/>
        <v>0</v>
      </c>
      <c r="BN52" s="20"/>
      <c r="BO52" s="44">
        <f t="shared" si="93"/>
        <v>0</v>
      </c>
      <c r="BP52" s="22">
        <v>5</v>
      </c>
      <c r="BQ52" s="44">
        <f t="shared" si="94"/>
        <v>40</v>
      </c>
      <c r="BR52" s="24">
        <v>0</v>
      </c>
      <c r="BS52" s="44">
        <f t="shared" si="95"/>
        <v>0</v>
      </c>
      <c r="BT52" s="26"/>
      <c r="BU52" s="63">
        <f t="shared" si="96"/>
        <v>0</v>
      </c>
      <c r="BV52" s="70">
        <f t="shared" si="97"/>
        <v>32</v>
      </c>
      <c r="BW52" s="71">
        <f t="shared" si="98"/>
        <v>129</v>
      </c>
    </row>
    <row r="53" spans="1:76" x14ac:dyDescent="0.25">
      <c r="A53" s="54">
        <v>44</v>
      </c>
      <c r="B53" s="78">
        <v>64</v>
      </c>
      <c r="C53" s="54">
        <v>54</v>
      </c>
      <c r="D53" s="54">
        <v>46</v>
      </c>
      <c r="E53" s="54">
        <f t="shared" si="102"/>
        <v>-8</v>
      </c>
      <c r="F53" s="54">
        <f t="shared" si="66"/>
        <v>129</v>
      </c>
      <c r="G53" s="85" t="s">
        <v>88</v>
      </c>
      <c r="H53" s="29" t="s">
        <v>249</v>
      </c>
      <c r="I53" s="5" t="s">
        <v>89</v>
      </c>
      <c r="J53" s="5" t="s">
        <v>90</v>
      </c>
      <c r="K53" s="6">
        <v>2</v>
      </c>
      <c r="L53" s="6">
        <v>4</v>
      </c>
      <c r="M53" s="131" t="s">
        <v>182</v>
      </c>
      <c r="N53" s="126"/>
      <c r="P53" s="14">
        <v>0</v>
      </c>
      <c r="Q53" s="44">
        <f t="shared" si="67"/>
        <v>0</v>
      </c>
      <c r="R53" s="14"/>
      <c r="S53" s="44">
        <f t="shared" si="68"/>
        <v>0</v>
      </c>
      <c r="T53" s="34">
        <v>-1</v>
      </c>
      <c r="U53" s="44">
        <f t="shared" si="69"/>
        <v>-4</v>
      </c>
      <c r="V53" s="35">
        <v>0</v>
      </c>
      <c r="W53" s="44">
        <f t="shared" si="70"/>
        <v>0</v>
      </c>
      <c r="X53" s="34">
        <v>0</v>
      </c>
      <c r="Y53" s="44">
        <f t="shared" si="71"/>
        <v>0</v>
      </c>
      <c r="Z53" s="8">
        <v>-1</v>
      </c>
      <c r="AA53" s="44">
        <f t="shared" si="72"/>
        <v>-2</v>
      </c>
      <c r="AB53" s="36">
        <f t="shared" si="100"/>
        <v>5</v>
      </c>
      <c r="AC53" s="44">
        <f t="shared" si="73"/>
        <v>20</v>
      </c>
      <c r="AD53" s="36">
        <f t="shared" si="101"/>
        <v>0</v>
      </c>
      <c r="AE53" s="44">
        <f t="shared" si="74"/>
        <v>0</v>
      </c>
      <c r="AF53" s="48">
        <v>5</v>
      </c>
      <c r="AG53" s="47">
        <f t="shared" si="75"/>
        <v>45</v>
      </c>
      <c r="AH53" s="48">
        <v>5</v>
      </c>
      <c r="AI53" s="47">
        <f t="shared" si="76"/>
        <v>45</v>
      </c>
      <c r="AJ53" s="52">
        <v>0</v>
      </c>
      <c r="AK53" s="51">
        <f t="shared" si="77"/>
        <v>0</v>
      </c>
      <c r="AL53" s="16">
        <v>5</v>
      </c>
      <c r="AM53" s="122">
        <f t="shared" si="78"/>
        <v>10</v>
      </c>
      <c r="AN53" s="16">
        <v>0</v>
      </c>
      <c r="AO53" s="122">
        <f t="shared" si="79"/>
        <v>0</v>
      </c>
      <c r="AP53" s="16">
        <v>0</v>
      </c>
      <c r="AQ53" s="44">
        <f t="shared" si="80"/>
        <v>0</v>
      </c>
      <c r="AR53" s="16">
        <f t="shared" si="81"/>
        <v>5</v>
      </c>
      <c r="AS53" s="44">
        <f t="shared" si="82"/>
        <v>10</v>
      </c>
      <c r="AT53" s="18">
        <v>0</v>
      </c>
      <c r="AU53" s="44">
        <f t="shared" si="83"/>
        <v>0</v>
      </c>
      <c r="AV53" s="18">
        <v>0</v>
      </c>
      <c r="AW53" s="44">
        <f t="shared" si="84"/>
        <v>0</v>
      </c>
      <c r="AX53" s="18">
        <v>0</v>
      </c>
      <c r="AY53" s="44">
        <f t="shared" si="85"/>
        <v>0</v>
      </c>
      <c r="AZ53" s="18">
        <v>0</v>
      </c>
      <c r="BA53" s="44">
        <f t="shared" si="86"/>
        <v>0</v>
      </c>
      <c r="BB53" s="18"/>
      <c r="BC53" s="44">
        <f t="shared" si="87"/>
        <v>0</v>
      </c>
      <c r="BD53" s="18">
        <v>5</v>
      </c>
      <c r="BE53" s="44">
        <f t="shared" si="88"/>
        <v>5</v>
      </c>
      <c r="BF53" s="20"/>
      <c r="BG53" s="44">
        <f t="shared" si="89"/>
        <v>0</v>
      </c>
      <c r="BH53" s="20"/>
      <c r="BI53" s="44">
        <f t="shared" si="90"/>
        <v>0</v>
      </c>
      <c r="BJ53" s="20"/>
      <c r="BK53" s="44">
        <f t="shared" si="91"/>
        <v>0</v>
      </c>
      <c r="BL53" s="20"/>
      <c r="BM53" s="44">
        <f t="shared" si="92"/>
        <v>0</v>
      </c>
      <c r="BN53" s="20"/>
      <c r="BO53" s="44">
        <f t="shared" si="93"/>
        <v>0</v>
      </c>
      <c r="BP53" s="22">
        <v>0</v>
      </c>
      <c r="BQ53" s="44">
        <f t="shared" si="94"/>
        <v>0</v>
      </c>
      <c r="BR53" s="24">
        <v>0</v>
      </c>
      <c r="BS53" s="44">
        <f t="shared" si="95"/>
        <v>0</v>
      </c>
      <c r="BT53" s="26"/>
      <c r="BU53" s="63">
        <f t="shared" si="96"/>
        <v>0</v>
      </c>
      <c r="BV53" s="70">
        <f t="shared" si="97"/>
        <v>28</v>
      </c>
      <c r="BW53" s="71">
        <f t="shared" si="98"/>
        <v>129</v>
      </c>
    </row>
    <row r="54" spans="1:76" x14ac:dyDescent="0.25">
      <c r="A54" s="54">
        <v>25</v>
      </c>
      <c r="B54" s="78">
        <v>33</v>
      </c>
      <c r="C54" s="54">
        <v>64</v>
      </c>
      <c r="D54" s="54">
        <v>47</v>
      </c>
      <c r="E54" s="54">
        <f t="shared" si="102"/>
        <v>-17</v>
      </c>
      <c r="F54" s="54">
        <f t="shared" si="66"/>
        <v>120</v>
      </c>
      <c r="G54" s="55" t="s">
        <v>61</v>
      </c>
      <c r="H54" s="27" t="s">
        <v>243</v>
      </c>
      <c r="I54" s="5" t="s">
        <v>62</v>
      </c>
      <c r="J54" s="5" t="s">
        <v>63</v>
      </c>
      <c r="K54" s="6">
        <v>0</v>
      </c>
      <c r="L54" s="6">
        <v>0</v>
      </c>
      <c r="M54" s="131" t="s">
        <v>167</v>
      </c>
      <c r="N54" s="126"/>
      <c r="P54" s="14">
        <v>0</v>
      </c>
      <c r="Q54" s="44">
        <f t="shared" si="67"/>
        <v>0</v>
      </c>
      <c r="R54" s="14"/>
      <c r="S54" s="44">
        <f t="shared" si="68"/>
        <v>0</v>
      </c>
      <c r="T54" s="34">
        <v>-1</v>
      </c>
      <c r="U54" s="44">
        <f t="shared" si="69"/>
        <v>-4</v>
      </c>
      <c r="V54" s="35">
        <v>-1</v>
      </c>
      <c r="W54" s="44">
        <f t="shared" si="70"/>
        <v>-4</v>
      </c>
      <c r="X54" s="34">
        <v>0</v>
      </c>
      <c r="Y54" s="44">
        <f t="shared" si="71"/>
        <v>0</v>
      </c>
      <c r="Z54" s="8">
        <v>0</v>
      </c>
      <c r="AA54" s="44">
        <f t="shared" si="72"/>
        <v>0</v>
      </c>
      <c r="AB54" s="36">
        <f t="shared" si="100"/>
        <v>0</v>
      </c>
      <c r="AC54" s="44">
        <f t="shared" si="73"/>
        <v>0</v>
      </c>
      <c r="AD54" s="36">
        <f t="shared" si="101"/>
        <v>5</v>
      </c>
      <c r="AE54" s="44">
        <f t="shared" si="74"/>
        <v>20</v>
      </c>
      <c r="AF54" s="48">
        <v>0</v>
      </c>
      <c r="AG54" s="47">
        <f t="shared" si="75"/>
        <v>0</v>
      </c>
      <c r="AH54" s="48">
        <v>0</v>
      </c>
      <c r="AI54" s="47">
        <f t="shared" si="76"/>
        <v>0</v>
      </c>
      <c r="AJ54" s="52">
        <v>0</v>
      </c>
      <c r="AK54" s="51">
        <f t="shared" si="77"/>
        <v>0</v>
      </c>
      <c r="AL54" s="16">
        <v>5</v>
      </c>
      <c r="AM54" s="122">
        <f t="shared" si="78"/>
        <v>10</v>
      </c>
      <c r="AN54" s="16">
        <f>IF(H54="No",5,0)</f>
        <v>0</v>
      </c>
      <c r="AO54" s="122">
        <f t="shared" si="79"/>
        <v>0</v>
      </c>
      <c r="AP54" s="16">
        <v>0</v>
      </c>
      <c r="AQ54" s="44">
        <f t="shared" si="80"/>
        <v>0</v>
      </c>
      <c r="AR54" s="16">
        <f t="shared" si="81"/>
        <v>0</v>
      </c>
      <c r="AS54" s="44">
        <f t="shared" si="82"/>
        <v>0</v>
      </c>
      <c r="AT54" s="18">
        <v>5</v>
      </c>
      <c r="AU54" s="44">
        <f t="shared" si="83"/>
        <v>5</v>
      </c>
      <c r="AV54" s="18">
        <v>5</v>
      </c>
      <c r="AW54" s="44">
        <f t="shared" si="84"/>
        <v>5</v>
      </c>
      <c r="AX54" s="18">
        <v>5</v>
      </c>
      <c r="AY54" s="44">
        <f t="shared" si="85"/>
        <v>10</v>
      </c>
      <c r="AZ54" s="18">
        <v>5</v>
      </c>
      <c r="BA54" s="44">
        <f t="shared" si="86"/>
        <v>5</v>
      </c>
      <c r="BB54" s="18"/>
      <c r="BC54" s="44">
        <f t="shared" si="87"/>
        <v>0</v>
      </c>
      <c r="BD54" s="18">
        <v>3</v>
      </c>
      <c r="BE54" s="44">
        <f t="shared" si="88"/>
        <v>3</v>
      </c>
      <c r="BF54" s="20">
        <v>5</v>
      </c>
      <c r="BG54" s="44">
        <f t="shared" si="89"/>
        <v>10</v>
      </c>
      <c r="BH54" s="20">
        <v>5</v>
      </c>
      <c r="BI54" s="44">
        <f t="shared" si="90"/>
        <v>10</v>
      </c>
      <c r="BJ54" s="20">
        <v>5</v>
      </c>
      <c r="BK54" s="44">
        <f t="shared" si="91"/>
        <v>10</v>
      </c>
      <c r="BL54" s="20"/>
      <c r="BM54" s="44">
        <f t="shared" si="92"/>
        <v>0</v>
      </c>
      <c r="BN54" s="20"/>
      <c r="BO54" s="44">
        <f t="shared" si="93"/>
        <v>0</v>
      </c>
      <c r="BP54" s="22">
        <v>0</v>
      </c>
      <c r="BQ54" s="44">
        <f t="shared" si="94"/>
        <v>0</v>
      </c>
      <c r="BR54" s="24">
        <v>5</v>
      </c>
      <c r="BS54" s="44">
        <f t="shared" si="95"/>
        <v>40</v>
      </c>
      <c r="BT54" s="26"/>
      <c r="BU54" s="63">
        <f t="shared" si="96"/>
        <v>0</v>
      </c>
      <c r="BV54" s="70">
        <f t="shared" si="97"/>
        <v>51</v>
      </c>
      <c r="BW54" s="71">
        <f t="shared" si="98"/>
        <v>120</v>
      </c>
    </row>
    <row r="55" spans="1:76" ht="30" x14ac:dyDescent="0.25">
      <c r="A55" s="54">
        <v>14</v>
      </c>
      <c r="B55" s="78">
        <v>14</v>
      </c>
      <c r="C55" s="54">
        <v>47</v>
      </c>
      <c r="D55" s="54">
        <v>48</v>
      </c>
      <c r="E55" s="54">
        <f t="shared" si="102"/>
        <v>1</v>
      </c>
      <c r="F55" s="54">
        <f t="shared" si="66"/>
        <v>119</v>
      </c>
      <c r="G55" s="55" t="s">
        <v>33</v>
      </c>
      <c r="H55" s="28" t="s">
        <v>249</v>
      </c>
      <c r="I55" s="5" t="s">
        <v>37</v>
      </c>
      <c r="J55" s="5" t="s">
        <v>18</v>
      </c>
      <c r="K55" s="6">
        <v>2</v>
      </c>
      <c r="L55" s="6">
        <v>2</v>
      </c>
      <c r="M55" s="131" t="s">
        <v>158</v>
      </c>
      <c r="N55" s="126"/>
      <c r="P55" s="14">
        <v>5</v>
      </c>
      <c r="Q55" s="44">
        <f t="shared" si="67"/>
        <v>20</v>
      </c>
      <c r="R55" s="14"/>
      <c r="S55" s="44">
        <f t="shared" si="68"/>
        <v>0</v>
      </c>
      <c r="T55" s="34">
        <v>-4</v>
      </c>
      <c r="U55" s="44">
        <f t="shared" si="69"/>
        <v>-16</v>
      </c>
      <c r="V55" s="34">
        <v>-1</v>
      </c>
      <c r="W55" s="44">
        <f t="shared" si="70"/>
        <v>-4</v>
      </c>
      <c r="X55" s="34">
        <v>-3</v>
      </c>
      <c r="Y55" s="44">
        <f t="shared" si="71"/>
        <v>-6</v>
      </c>
      <c r="Z55" s="34">
        <v>-4</v>
      </c>
      <c r="AA55" s="44">
        <f t="shared" si="72"/>
        <v>-8</v>
      </c>
      <c r="AB55" s="36">
        <f t="shared" si="100"/>
        <v>5</v>
      </c>
      <c r="AC55" s="44">
        <f t="shared" si="73"/>
        <v>20</v>
      </c>
      <c r="AD55" s="36">
        <f t="shared" si="101"/>
        <v>0</v>
      </c>
      <c r="AE55" s="44">
        <f t="shared" si="74"/>
        <v>0</v>
      </c>
      <c r="AF55" s="48">
        <v>5</v>
      </c>
      <c r="AG55" s="47">
        <f t="shared" si="75"/>
        <v>45</v>
      </c>
      <c r="AH55" s="48">
        <v>5</v>
      </c>
      <c r="AI55" s="47">
        <f t="shared" si="76"/>
        <v>45</v>
      </c>
      <c r="AJ55" s="52">
        <v>0</v>
      </c>
      <c r="AK55" s="51">
        <f t="shared" si="77"/>
        <v>0</v>
      </c>
      <c r="AL55" s="16">
        <v>5</v>
      </c>
      <c r="AM55" s="122">
        <f t="shared" si="78"/>
        <v>10</v>
      </c>
      <c r="AN55" s="16">
        <v>0</v>
      </c>
      <c r="AO55" s="122">
        <f t="shared" si="79"/>
        <v>0</v>
      </c>
      <c r="AP55" s="16">
        <v>0</v>
      </c>
      <c r="AQ55" s="44">
        <f t="shared" si="80"/>
        <v>0</v>
      </c>
      <c r="AR55" s="16">
        <f t="shared" si="81"/>
        <v>5</v>
      </c>
      <c r="AS55" s="44">
        <f t="shared" si="82"/>
        <v>10</v>
      </c>
      <c r="AT55" s="18">
        <v>0</v>
      </c>
      <c r="AU55" s="44">
        <f t="shared" si="83"/>
        <v>0</v>
      </c>
      <c r="AV55" s="18">
        <v>0</v>
      </c>
      <c r="AW55" s="44">
        <f t="shared" si="84"/>
        <v>0</v>
      </c>
      <c r="AX55" s="18">
        <v>0</v>
      </c>
      <c r="AY55" s="44">
        <f t="shared" si="85"/>
        <v>0</v>
      </c>
      <c r="AZ55" s="18">
        <v>0</v>
      </c>
      <c r="BA55" s="44">
        <f t="shared" si="86"/>
        <v>0</v>
      </c>
      <c r="BB55" s="18"/>
      <c r="BC55" s="44">
        <f t="shared" si="87"/>
        <v>0</v>
      </c>
      <c r="BD55" s="18">
        <v>3</v>
      </c>
      <c r="BE55" s="44">
        <f t="shared" si="88"/>
        <v>3</v>
      </c>
      <c r="BF55" s="20"/>
      <c r="BG55" s="44">
        <f t="shared" si="89"/>
        <v>0</v>
      </c>
      <c r="BH55" s="20"/>
      <c r="BI55" s="44">
        <f t="shared" si="90"/>
        <v>0</v>
      </c>
      <c r="BJ55" s="20"/>
      <c r="BK55" s="44">
        <f t="shared" si="91"/>
        <v>0</v>
      </c>
      <c r="BL55" s="20"/>
      <c r="BM55" s="44">
        <f t="shared" si="92"/>
        <v>0</v>
      </c>
      <c r="BN55" s="20"/>
      <c r="BO55" s="44">
        <f t="shared" si="93"/>
        <v>0</v>
      </c>
      <c r="BP55" s="22">
        <v>0</v>
      </c>
      <c r="BQ55" s="44">
        <f t="shared" si="94"/>
        <v>0</v>
      </c>
      <c r="BR55" s="24">
        <v>0</v>
      </c>
      <c r="BS55" s="44">
        <f t="shared" si="95"/>
        <v>0</v>
      </c>
      <c r="BT55" s="26"/>
      <c r="BU55" s="63">
        <f t="shared" si="96"/>
        <v>0</v>
      </c>
      <c r="BV55" s="70">
        <f t="shared" si="97"/>
        <v>21</v>
      </c>
      <c r="BW55" s="71">
        <f t="shared" si="98"/>
        <v>119</v>
      </c>
    </row>
    <row r="56" spans="1:76" ht="30" x14ac:dyDescent="0.25">
      <c r="A56" s="54">
        <v>37</v>
      </c>
      <c r="B56" s="78">
        <v>44</v>
      </c>
      <c r="C56" s="54">
        <v>28</v>
      </c>
      <c r="D56" s="54">
        <v>49</v>
      </c>
      <c r="E56" s="77">
        <f t="shared" si="102"/>
        <v>21</v>
      </c>
      <c r="F56" s="54">
        <f t="shared" si="66"/>
        <v>119</v>
      </c>
      <c r="G56" s="55" t="s">
        <v>271</v>
      </c>
      <c r="H56" s="27" t="s">
        <v>243</v>
      </c>
      <c r="I56" s="5" t="s">
        <v>42</v>
      </c>
      <c r="J56" s="5" t="s">
        <v>17</v>
      </c>
      <c r="K56" s="6">
        <v>0</v>
      </c>
      <c r="L56" s="6">
        <v>0</v>
      </c>
      <c r="M56" s="131" t="s">
        <v>177</v>
      </c>
      <c r="N56" s="126"/>
      <c r="P56" s="14">
        <v>0</v>
      </c>
      <c r="Q56" s="44">
        <f t="shared" si="67"/>
        <v>0</v>
      </c>
      <c r="R56" s="14">
        <v>5</v>
      </c>
      <c r="S56" s="44">
        <f t="shared" si="68"/>
        <v>20</v>
      </c>
      <c r="T56" s="34">
        <v>-1</v>
      </c>
      <c r="U56" s="44">
        <f t="shared" si="69"/>
        <v>-4</v>
      </c>
      <c r="V56" s="35">
        <v>0</v>
      </c>
      <c r="W56" s="44">
        <f t="shared" si="70"/>
        <v>0</v>
      </c>
      <c r="X56" s="34">
        <v>0</v>
      </c>
      <c r="Y56" s="44">
        <f t="shared" si="71"/>
        <v>0</v>
      </c>
      <c r="Z56" s="8">
        <v>0</v>
      </c>
      <c r="AA56" s="44">
        <f t="shared" si="72"/>
        <v>0</v>
      </c>
      <c r="AB56" s="36">
        <v>5</v>
      </c>
      <c r="AC56" s="44">
        <f t="shared" si="73"/>
        <v>20</v>
      </c>
      <c r="AD56" s="36">
        <f t="shared" si="101"/>
        <v>5</v>
      </c>
      <c r="AE56" s="44">
        <f t="shared" si="74"/>
        <v>20</v>
      </c>
      <c r="AF56" s="48">
        <v>5</v>
      </c>
      <c r="AG56" s="47">
        <f t="shared" si="75"/>
        <v>45</v>
      </c>
      <c r="AH56" s="48">
        <v>0</v>
      </c>
      <c r="AI56" s="47">
        <f t="shared" si="76"/>
        <v>0</v>
      </c>
      <c r="AJ56" s="52">
        <v>0</v>
      </c>
      <c r="AK56" s="51">
        <f t="shared" si="77"/>
        <v>0</v>
      </c>
      <c r="AL56" s="16">
        <v>5</v>
      </c>
      <c r="AM56" s="122">
        <f t="shared" si="78"/>
        <v>10</v>
      </c>
      <c r="AN56" s="16">
        <v>0</v>
      </c>
      <c r="AO56" s="122">
        <f t="shared" si="79"/>
        <v>0</v>
      </c>
      <c r="AP56" s="16">
        <v>0</v>
      </c>
      <c r="AQ56" s="44">
        <f t="shared" si="80"/>
        <v>0</v>
      </c>
      <c r="AR56" s="16">
        <f t="shared" si="81"/>
        <v>0</v>
      </c>
      <c r="AS56" s="44">
        <f t="shared" si="82"/>
        <v>0</v>
      </c>
      <c r="AT56" s="18">
        <v>5</v>
      </c>
      <c r="AU56" s="44">
        <f t="shared" si="83"/>
        <v>5</v>
      </c>
      <c r="AV56" s="18">
        <v>0</v>
      </c>
      <c r="AW56" s="44">
        <f t="shared" si="84"/>
        <v>0</v>
      </c>
      <c r="AX56" s="18">
        <v>0</v>
      </c>
      <c r="AY56" s="44">
        <f t="shared" si="85"/>
        <v>0</v>
      </c>
      <c r="AZ56" s="18">
        <v>0</v>
      </c>
      <c r="BA56" s="44">
        <f t="shared" si="86"/>
        <v>0</v>
      </c>
      <c r="BB56" s="18"/>
      <c r="BC56" s="44">
        <f t="shared" si="87"/>
        <v>0</v>
      </c>
      <c r="BD56" s="18">
        <v>3</v>
      </c>
      <c r="BE56" s="44">
        <f t="shared" si="88"/>
        <v>3</v>
      </c>
      <c r="BF56" s="20"/>
      <c r="BG56" s="44">
        <f t="shared" si="89"/>
        <v>0</v>
      </c>
      <c r="BH56" s="20"/>
      <c r="BI56" s="44">
        <f t="shared" si="90"/>
        <v>0</v>
      </c>
      <c r="BJ56" s="20"/>
      <c r="BK56" s="44">
        <f t="shared" si="91"/>
        <v>0</v>
      </c>
      <c r="BL56" s="20"/>
      <c r="BM56" s="44">
        <f t="shared" si="92"/>
        <v>0</v>
      </c>
      <c r="BN56" s="20"/>
      <c r="BO56" s="44">
        <f t="shared" si="93"/>
        <v>0</v>
      </c>
      <c r="BP56" s="22">
        <v>0</v>
      </c>
      <c r="BQ56" s="44">
        <f t="shared" si="94"/>
        <v>0</v>
      </c>
      <c r="BR56" s="24">
        <v>0</v>
      </c>
      <c r="BS56" s="44">
        <f t="shared" si="95"/>
        <v>0</v>
      </c>
      <c r="BT56" s="26"/>
      <c r="BU56" s="63">
        <f t="shared" si="96"/>
        <v>0</v>
      </c>
      <c r="BV56" s="70">
        <f t="shared" si="97"/>
        <v>32</v>
      </c>
      <c r="BW56" s="71">
        <f t="shared" si="98"/>
        <v>119</v>
      </c>
    </row>
    <row r="57" spans="1:76" ht="30" x14ac:dyDescent="0.25">
      <c r="A57" s="54">
        <v>17</v>
      </c>
      <c r="B57" s="78">
        <v>17</v>
      </c>
      <c r="C57" s="54">
        <v>38</v>
      </c>
      <c r="D57" s="54">
        <v>50</v>
      </c>
      <c r="E57" s="54">
        <f t="shared" si="102"/>
        <v>12</v>
      </c>
      <c r="F57" s="54">
        <f t="shared" si="66"/>
        <v>118</v>
      </c>
      <c r="G57" s="85" t="s">
        <v>43</v>
      </c>
      <c r="H57" s="27" t="s">
        <v>249</v>
      </c>
      <c r="I57" s="5" t="s">
        <v>44</v>
      </c>
      <c r="J57" s="5" t="s">
        <v>45</v>
      </c>
      <c r="K57" s="6">
        <v>2</v>
      </c>
      <c r="L57" s="6">
        <v>4</v>
      </c>
      <c r="M57" s="131" t="s">
        <v>155</v>
      </c>
      <c r="N57" s="126"/>
      <c r="P57" s="14">
        <v>0</v>
      </c>
      <c r="Q57" s="44">
        <f t="shared" si="67"/>
        <v>0</v>
      </c>
      <c r="R57" s="14"/>
      <c r="S57" s="44">
        <f t="shared" si="68"/>
        <v>0</v>
      </c>
      <c r="T57" s="34">
        <v>0</v>
      </c>
      <c r="U57" s="44">
        <f t="shared" si="69"/>
        <v>0</v>
      </c>
      <c r="V57" s="34">
        <v>0</v>
      </c>
      <c r="W57" s="44">
        <f t="shared" si="70"/>
        <v>0</v>
      </c>
      <c r="X57" s="34">
        <v>0</v>
      </c>
      <c r="Y57" s="44">
        <f t="shared" si="71"/>
        <v>0</v>
      </c>
      <c r="Z57" s="34">
        <v>0</v>
      </c>
      <c r="AA57" s="44">
        <f t="shared" si="72"/>
        <v>0</v>
      </c>
      <c r="AB57" s="36">
        <v>0</v>
      </c>
      <c r="AC57" s="44">
        <f t="shared" si="73"/>
        <v>0</v>
      </c>
      <c r="AD57" s="36">
        <f t="shared" si="101"/>
        <v>0</v>
      </c>
      <c r="AE57" s="44">
        <f t="shared" si="74"/>
        <v>0</v>
      </c>
      <c r="AF57" s="48">
        <v>0</v>
      </c>
      <c r="AG57" s="47">
        <f t="shared" si="75"/>
        <v>0</v>
      </c>
      <c r="AH57" s="48">
        <v>5</v>
      </c>
      <c r="AI57" s="47">
        <f t="shared" si="76"/>
        <v>45</v>
      </c>
      <c r="AJ57" s="52">
        <v>0</v>
      </c>
      <c r="AK57" s="51">
        <f t="shared" si="77"/>
        <v>0</v>
      </c>
      <c r="AL57" s="16">
        <v>5</v>
      </c>
      <c r="AM57" s="122">
        <f t="shared" si="78"/>
        <v>10</v>
      </c>
      <c r="AN57" s="16">
        <v>0</v>
      </c>
      <c r="AO57" s="122">
        <f t="shared" si="79"/>
        <v>0</v>
      </c>
      <c r="AP57" s="16">
        <v>0</v>
      </c>
      <c r="AQ57" s="44">
        <f t="shared" si="80"/>
        <v>0</v>
      </c>
      <c r="AR57" s="16">
        <f t="shared" si="81"/>
        <v>5</v>
      </c>
      <c r="AS57" s="44">
        <f t="shared" si="82"/>
        <v>10</v>
      </c>
      <c r="AT57" s="18">
        <v>0</v>
      </c>
      <c r="AU57" s="44">
        <f t="shared" si="83"/>
        <v>0</v>
      </c>
      <c r="AV57" s="18">
        <v>0</v>
      </c>
      <c r="AW57" s="44">
        <f t="shared" si="84"/>
        <v>0</v>
      </c>
      <c r="AX57" s="18">
        <v>0</v>
      </c>
      <c r="AY57" s="44">
        <f t="shared" si="85"/>
        <v>0</v>
      </c>
      <c r="AZ57" s="18">
        <v>0</v>
      </c>
      <c r="BA57" s="44">
        <f t="shared" si="86"/>
        <v>0</v>
      </c>
      <c r="BB57" s="18"/>
      <c r="BC57" s="44">
        <f t="shared" si="87"/>
        <v>0</v>
      </c>
      <c r="BD57" s="18">
        <v>3</v>
      </c>
      <c r="BE57" s="44">
        <f t="shared" si="88"/>
        <v>3</v>
      </c>
      <c r="BF57" s="20"/>
      <c r="BG57" s="44">
        <f t="shared" si="89"/>
        <v>0</v>
      </c>
      <c r="BH57" s="20">
        <v>5</v>
      </c>
      <c r="BI57" s="44">
        <f t="shared" si="90"/>
        <v>10</v>
      </c>
      <c r="BJ57" s="20"/>
      <c r="BK57" s="44">
        <f t="shared" si="91"/>
        <v>0</v>
      </c>
      <c r="BL57" s="20"/>
      <c r="BM57" s="44">
        <f t="shared" si="92"/>
        <v>0</v>
      </c>
      <c r="BN57" s="20"/>
      <c r="BO57" s="44">
        <f t="shared" si="93"/>
        <v>0</v>
      </c>
      <c r="BP57" s="22">
        <v>0</v>
      </c>
      <c r="BQ57" s="44">
        <f t="shared" si="94"/>
        <v>0</v>
      </c>
      <c r="BR57" s="24">
        <v>5</v>
      </c>
      <c r="BS57" s="44">
        <f t="shared" si="95"/>
        <v>40</v>
      </c>
      <c r="BT57" s="26"/>
      <c r="BU57" s="63">
        <f t="shared" si="96"/>
        <v>0</v>
      </c>
      <c r="BV57" s="70">
        <f t="shared" si="97"/>
        <v>28</v>
      </c>
      <c r="BW57" s="71">
        <f t="shared" si="98"/>
        <v>118</v>
      </c>
    </row>
    <row r="58" spans="1:76" ht="30" x14ac:dyDescent="0.25">
      <c r="A58" s="54">
        <v>2</v>
      </c>
      <c r="B58" s="78">
        <v>2</v>
      </c>
      <c r="C58" s="54">
        <v>55</v>
      </c>
      <c r="D58" s="54">
        <v>51</v>
      </c>
      <c r="E58" s="54">
        <f t="shared" si="102"/>
        <v>-4</v>
      </c>
      <c r="F58" s="54">
        <f t="shared" si="66"/>
        <v>117</v>
      </c>
      <c r="G58" s="55" t="s">
        <v>15</v>
      </c>
      <c r="H58" s="27" t="s">
        <v>243</v>
      </c>
      <c r="I58" s="5" t="s">
        <v>13</v>
      </c>
      <c r="J58" s="5" t="s">
        <v>16</v>
      </c>
      <c r="K58" s="6">
        <v>0</v>
      </c>
      <c r="L58" s="6">
        <v>2</v>
      </c>
      <c r="M58" s="131" t="s">
        <v>287</v>
      </c>
      <c r="N58" s="126"/>
      <c r="P58" s="14"/>
      <c r="Q58" s="44">
        <f t="shared" si="67"/>
        <v>0</v>
      </c>
      <c r="R58" s="14">
        <v>5</v>
      </c>
      <c r="S58" s="44">
        <f t="shared" si="68"/>
        <v>20</v>
      </c>
      <c r="T58" s="34">
        <v>-5</v>
      </c>
      <c r="U58" s="44">
        <f t="shared" si="69"/>
        <v>-20</v>
      </c>
      <c r="V58" s="34">
        <v>-1</v>
      </c>
      <c r="W58" s="44">
        <f t="shared" si="70"/>
        <v>-4</v>
      </c>
      <c r="X58" s="34">
        <v>-1</v>
      </c>
      <c r="Y58" s="44">
        <f t="shared" si="71"/>
        <v>-2</v>
      </c>
      <c r="Z58" s="34">
        <v>-5</v>
      </c>
      <c r="AA58" s="44">
        <f t="shared" si="72"/>
        <v>-10</v>
      </c>
      <c r="AB58" s="36">
        <f>IF(H58="No",5,0)</f>
        <v>0</v>
      </c>
      <c r="AC58" s="44">
        <f t="shared" si="73"/>
        <v>0</v>
      </c>
      <c r="AD58" s="36">
        <f t="shared" si="101"/>
        <v>5</v>
      </c>
      <c r="AE58" s="44">
        <f t="shared" si="74"/>
        <v>20</v>
      </c>
      <c r="AF58" s="48">
        <v>5</v>
      </c>
      <c r="AG58" s="47">
        <f t="shared" si="75"/>
        <v>45</v>
      </c>
      <c r="AH58" s="48">
        <v>0</v>
      </c>
      <c r="AI58" s="47">
        <f t="shared" si="76"/>
        <v>0</v>
      </c>
      <c r="AJ58" s="52">
        <v>0</v>
      </c>
      <c r="AK58" s="51">
        <f t="shared" si="77"/>
        <v>0</v>
      </c>
      <c r="AL58" s="16">
        <v>5</v>
      </c>
      <c r="AM58" s="122">
        <f t="shared" si="78"/>
        <v>10</v>
      </c>
      <c r="AN58" s="16">
        <f>IF(H58="No",5,0)</f>
        <v>0</v>
      </c>
      <c r="AO58" s="122">
        <f t="shared" si="79"/>
        <v>0</v>
      </c>
      <c r="AP58" s="16">
        <v>0</v>
      </c>
      <c r="AQ58" s="44">
        <f t="shared" si="80"/>
        <v>0</v>
      </c>
      <c r="AR58" s="16">
        <f t="shared" si="81"/>
        <v>0</v>
      </c>
      <c r="AS58" s="44">
        <f t="shared" si="82"/>
        <v>0</v>
      </c>
      <c r="AT58" s="18">
        <v>5</v>
      </c>
      <c r="AU58" s="44">
        <f t="shared" si="83"/>
        <v>5</v>
      </c>
      <c r="AV58" s="18">
        <v>0</v>
      </c>
      <c r="AW58" s="44">
        <f t="shared" si="84"/>
        <v>0</v>
      </c>
      <c r="AX58" s="18">
        <v>0</v>
      </c>
      <c r="AY58" s="44">
        <f t="shared" si="85"/>
        <v>0</v>
      </c>
      <c r="AZ58" s="18">
        <v>0</v>
      </c>
      <c r="BA58" s="44">
        <f t="shared" si="86"/>
        <v>0</v>
      </c>
      <c r="BB58" s="18"/>
      <c r="BC58" s="44">
        <f t="shared" si="87"/>
        <v>0</v>
      </c>
      <c r="BD58" s="18">
        <v>3</v>
      </c>
      <c r="BE58" s="44">
        <f t="shared" si="88"/>
        <v>3</v>
      </c>
      <c r="BF58" s="20">
        <v>5</v>
      </c>
      <c r="BG58" s="44">
        <f t="shared" si="89"/>
        <v>10</v>
      </c>
      <c r="BH58" s="20"/>
      <c r="BI58" s="44">
        <f t="shared" si="90"/>
        <v>0</v>
      </c>
      <c r="BJ58" s="20"/>
      <c r="BK58" s="44">
        <f t="shared" si="91"/>
        <v>0</v>
      </c>
      <c r="BL58" s="20"/>
      <c r="BM58" s="44">
        <f t="shared" si="92"/>
        <v>0</v>
      </c>
      <c r="BN58" s="20"/>
      <c r="BO58" s="44">
        <f t="shared" si="93"/>
        <v>0</v>
      </c>
      <c r="BP58" s="22">
        <v>0</v>
      </c>
      <c r="BQ58" s="44">
        <f t="shared" si="94"/>
        <v>0</v>
      </c>
      <c r="BR58" s="24">
        <v>5</v>
      </c>
      <c r="BS58" s="44">
        <f t="shared" si="95"/>
        <v>40</v>
      </c>
      <c r="BT58" s="26"/>
      <c r="BU58" s="63">
        <f t="shared" si="96"/>
        <v>0</v>
      </c>
      <c r="BV58" s="70">
        <f t="shared" si="97"/>
        <v>26</v>
      </c>
      <c r="BW58" s="71">
        <f t="shared" si="98"/>
        <v>117</v>
      </c>
    </row>
    <row r="59" spans="1:76" ht="30" x14ac:dyDescent="0.25">
      <c r="A59" s="54">
        <v>1</v>
      </c>
      <c r="B59" s="78">
        <v>1</v>
      </c>
      <c r="C59" s="54">
        <v>56</v>
      </c>
      <c r="D59" s="54">
        <v>52</v>
      </c>
      <c r="E59" s="54">
        <f t="shared" si="102"/>
        <v>-4</v>
      </c>
      <c r="F59" s="54">
        <f t="shared" si="66"/>
        <v>117</v>
      </c>
      <c r="G59" s="55" t="s">
        <v>12</v>
      </c>
      <c r="H59" s="27" t="s">
        <v>243</v>
      </c>
      <c r="I59" s="57" t="s">
        <v>285</v>
      </c>
      <c r="J59" s="5" t="s">
        <v>14</v>
      </c>
      <c r="K59" s="6">
        <v>0</v>
      </c>
      <c r="L59" s="6">
        <v>2</v>
      </c>
      <c r="M59" s="131" t="s">
        <v>287</v>
      </c>
      <c r="N59" s="126"/>
      <c r="P59" s="14">
        <v>0</v>
      </c>
      <c r="Q59" s="44">
        <f t="shared" si="67"/>
        <v>0</v>
      </c>
      <c r="R59" s="14">
        <v>5</v>
      </c>
      <c r="S59" s="44">
        <f t="shared" si="68"/>
        <v>20</v>
      </c>
      <c r="T59" s="34">
        <v>-5</v>
      </c>
      <c r="U59" s="44">
        <f t="shared" si="69"/>
        <v>-20</v>
      </c>
      <c r="V59" s="34">
        <v>-1</v>
      </c>
      <c r="W59" s="44">
        <f t="shared" si="70"/>
        <v>-4</v>
      </c>
      <c r="X59" s="34">
        <v>-1</v>
      </c>
      <c r="Y59" s="44">
        <f t="shared" si="71"/>
        <v>-2</v>
      </c>
      <c r="Z59" s="34">
        <v>-5</v>
      </c>
      <c r="AA59" s="44">
        <f t="shared" si="72"/>
        <v>-10</v>
      </c>
      <c r="AB59" s="36">
        <f>IF(H59="No",5,0)</f>
        <v>0</v>
      </c>
      <c r="AC59" s="44">
        <f t="shared" si="73"/>
        <v>0</v>
      </c>
      <c r="AD59" s="36">
        <f t="shared" si="101"/>
        <v>5</v>
      </c>
      <c r="AE59" s="44">
        <f t="shared" si="74"/>
        <v>20</v>
      </c>
      <c r="AF59" s="48">
        <v>5</v>
      </c>
      <c r="AG59" s="47">
        <f t="shared" si="75"/>
        <v>45</v>
      </c>
      <c r="AH59" s="48">
        <v>0</v>
      </c>
      <c r="AI59" s="47">
        <f t="shared" si="76"/>
        <v>0</v>
      </c>
      <c r="AJ59" s="52">
        <v>0</v>
      </c>
      <c r="AK59" s="51">
        <f t="shared" si="77"/>
        <v>0</v>
      </c>
      <c r="AL59" s="16">
        <v>5</v>
      </c>
      <c r="AM59" s="122">
        <f t="shared" si="78"/>
        <v>10</v>
      </c>
      <c r="AN59" s="16">
        <f>IF(H59="No",5,0)</f>
        <v>0</v>
      </c>
      <c r="AO59" s="122">
        <f t="shared" si="79"/>
        <v>0</v>
      </c>
      <c r="AP59" s="16">
        <v>0</v>
      </c>
      <c r="AQ59" s="44">
        <f t="shared" si="80"/>
        <v>0</v>
      </c>
      <c r="AR59" s="16">
        <f t="shared" si="81"/>
        <v>0</v>
      </c>
      <c r="AS59" s="44">
        <f t="shared" si="82"/>
        <v>0</v>
      </c>
      <c r="AT59" s="18">
        <v>5</v>
      </c>
      <c r="AU59" s="44">
        <f t="shared" si="83"/>
        <v>5</v>
      </c>
      <c r="AV59" s="18">
        <v>0</v>
      </c>
      <c r="AW59" s="44">
        <f t="shared" si="84"/>
        <v>0</v>
      </c>
      <c r="AX59" s="18">
        <v>0</v>
      </c>
      <c r="AY59" s="44">
        <f t="shared" si="85"/>
        <v>0</v>
      </c>
      <c r="AZ59" s="18">
        <v>0</v>
      </c>
      <c r="BA59" s="44">
        <f t="shared" si="86"/>
        <v>0</v>
      </c>
      <c r="BB59" s="18"/>
      <c r="BC59" s="44">
        <f t="shared" si="87"/>
        <v>0</v>
      </c>
      <c r="BD59" s="18">
        <v>3</v>
      </c>
      <c r="BE59" s="44">
        <f t="shared" si="88"/>
        <v>3</v>
      </c>
      <c r="BF59" s="20">
        <v>5</v>
      </c>
      <c r="BG59" s="44">
        <f t="shared" si="89"/>
        <v>10</v>
      </c>
      <c r="BH59" s="20"/>
      <c r="BI59" s="44">
        <f t="shared" si="90"/>
        <v>0</v>
      </c>
      <c r="BJ59" s="20"/>
      <c r="BK59" s="44">
        <f t="shared" si="91"/>
        <v>0</v>
      </c>
      <c r="BL59" s="20"/>
      <c r="BM59" s="44">
        <f t="shared" si="92"/>
        <v>0</v>
      </c>
      <c r="BN59" s="20"/>
      <c r="BO59" s="44">
        <f t="shared" si="93"/>
        <v>0</v>
      </c>
      <c r="BP59" s="22">
        <v>0</v>
      </c>
      <c r="BQ59" s="44">
        <f t="shared" si="94"/>
        <v>0</v>
      </c>
      <c r="BR59" s="24">
        <v>5</v>
      </c>
      <c r="BS59" s="44">
        <f t="shared" si="95"/>
        <v>40</v>
      </c>
      <c r="BT59" s="26"/>
      <c r="BU59" s="63">
        <f t="shared" si="96"/>
        <v>0</v>
      </c>
      <c r="BV59" s="70">
        <f t="shared" si="97"/>
        <v>26</v>
      </c>
      <c r="BW59" s="71">
        <f t="shared" si="98"/>
        <v>117</v>
      </c>
    </row>
    <row r="60" spans="1:76" ht="30" x14ac:dyDescent="0.25">
      <c r="A60" s="54">
        <v>79</v>
      </c>
      <c r="B60" s="78">
        <v>46</v>
      </c>
      <c r="C60" s="78">
        <v>46</v>
      </c>
      <c r="D60" s="54">
        <v>53</v>
      </c>
      <c r="E60" s="78">
        <f t="shared" si="102"/>
        <v>7</v>
      </c>
      <c r="F60" s="54">
        <f t="shared" si="66"/>
        <v>116</v>
      </c>
      <c r="G60" s="115" t="s">
        <v>56</v>
      </c>
      <c r="H60" s="79" t="s">
        <v>249</v>
      </c>
      <c r="I60" s="57" t="s">
        <v>129</v>
      </c>
      <c r="J60" s="57" t="s">
        <v>130</v>
      </c>
      <c r="K60" s="6">
        <v>2</v>
      </c>
      <c r="L60" s="6"/>
      <c r="M60" s="131" t="s">
        <v>206</v>
      </c>
      <c r="N60" s="126"/>
      <c r="P60" s="14">
        <v>5</v>
      </c>
      <c r="Q60" s="44">
        <f t="shared" si="67"/>
        <v>20</v>
      </c>
      <c r="R60" s="14"/>
      <c r="S60" s="44">
        <f t="shared" si="68"/>
        <v>0</v>
      </c>
      <c r="T60" s="34">
        <v>-1</v>
      </c>
      <c r="U60" s="44">
        <f t="shared" si="69"/>
        <v>-4</v>
      </c>
      <c r="V60" s="35">
        <v>-1</v>
      </c>
      <c r="W60" s="44">
        <f t="shared" si="70"/>
        <v>-4</v>
      </c>
      <c r="X60" s="34">
        <v>-1</v>
      </c>
      <c r="Y60" s="44">
        <f t="shared" si="71"/>
        <v>-2</v>
      </c>
      <c r="Z60" s="8">
        <v>-1</v>
      </c>
      <c r="AA60" s="44">
        <f t="shared" si="72"/>
        <v>-2</v>
      </c>
      <c r="AB60" s="36">
        <v>0</v>
      </c>
      <c r="AC60" s="44">
        <f t="shared" si="73"/>
        <v>0</v>
      </c>
      <c r="AD60" s="36">
        <f t="shared" si="101"/>
        <v>0</v>
      </c>
      <c r="AE60" s="44">
        <f t="shared" si="74"/>
        <v>0</v>
      </c>
      <c r="AF60" s="48">
        <v>0</v>
      </c>
      <c r="AG60" s="47">
        <f t="shared" si="75"/>
        <v>0</v>
      </c>
      <c r="AH60" s="48"/>
      <c r="AI60" s="47">
        <f t="shared" si="76"/>
        <v>0</v>
      </c>
      <c r="AJ60" s="52">
        <v>5</v>
      </c>
      <c r="AK60" s="51">
        <f t="shared" si="77"/>
        <v>30</v>
      </c>
      <c r="AL60" s="16">
        <v>5</v>
      </c>
      <c r="AM60" s="122">
        <f t="shared" si="78"/>
        <v>10</v>
      </c>
      <c r="AN60" s="16">
        <v>0</v>
      </c>
      <c r="AO60" s="122">
        <f t="shared" si="79"/>
        <v>0</v>
      </c>
      <c r="AP60" s="16">
        <v>0</v>
      </c>
      <c r="AQ60" s="44">
        <f t="shared" si="80"/>
        <v>0</v>
      </c>
      <c r="AR60" s="16">
        <f t="shared" si="81"/>
        <v>5</v>
      </c>
      <c r="AS60" s="44">
        <f t="shared" si="82"/>
        <v>10</v>
      </c>
      <c r="AT60" s="18">
        <v>0</v>
      </c>
      <c r="AU60" s="44">
        <f t="shared" si="83"/>
        <v>0</v>
      </c>
      <c r="AV60" s="18">
        <v>0</v>
      </c>
      <c r="AW60" s="44">
        <f t="shared" si="84"/>
        <v>0</v>
      </c>
      <c r="AX60" s="18">
        <v>0</v>
      </c>
      <c r="AY60" s="44">
        <f t="shared" si="85"/>
        <v>0</v>
      </c>
      <c r="AZ60" s="18">
        <v>0</v>
      </c>
      <c r="BA60" s="44">
        <f t="shared" si="86"/>
        <v>0</v>
      </c>
      <c r="BB60" s="18"/>
      <c r="BC60" s="44">
        <f t="shared" si="87"/>
        <v>0</v>
      </c>
      <c r="BD60" s="18">
        <v>3</v>
      </c>
      <c r="BE60" s="44">
        <f t="shared" si="88"/>
        <v>3</v>
      </c>
      <c r="BF60" s="20">
        <v>5</v>
      </c>
      <c r="BG60" s="44">
        <f t="shared" si="89"/>
        <v>10</v>
      </c>
      <c r="BH60" s="20"/>
      <c r="BI60" s="44">
        <f t="shared" si="90"/>
        <v>0</v>
      </c>
      <c r="BJ60" s="20"/>
      <c r="BK60" s="44">
        <f t="shared" si="91"/>
        <v>0</v>
      </c>
      <c r="BL60" s="20">
        <v>5</v>
      </c>
      <c r="BM60" s="44">
        <f t="shared" si="92"/>
        <v>5</v>
      </c>
      <c r="BN60" s="20"/>
      <c r="BO60" s="44">
        <f t="shared" si="93"/>
        <v>0</v>
      </c>
      <c r="BP60" s="22"/>
      <c r="BQ60" s="44">
        <f t="shared" si="94"/>
        <v>0</v>
      </c>
      <c r="BR60" s="24"/>
      <c r="BS60" s="44">
        <f t="shared" si="95"/>
        <v>0</v>
      </c>
      <c r="BT60" s="26">
        <v>5</v>
      </c>
      <c r="BU60" s="63">
        <f t="shared" si="96"/>
        <v>40</v>
      </c>
      <c r="BV60" s="70">
        <f t="shared" si="97"/>
        <v>34</v>
      </c>
      <c r="BW60" s="71">
        <f t="shared" si="98"/>
        <v>116</v>
      </c>
    </row>
    <row r="61" spans="1:76" ht="30" x14ac:dyDescent="0.25">
      <c r="A61" s="54">
        <v>80</v>
      </c>
      <c r="B61" s="78">
        <v>47</v>
      </c>
      <c r="C61" s="78">
        <v>49</v>
      </c>
      <c r="D61" s="54">
        <v>54</v>
      </c>
      <c r="E61" s="78">
        <f t="shared" si="102"/>
        <v>5</v>
      </c>
      <c r="F61" s="54">
        <f t="shared" si="66"/>
        <v>116</v>
      </c>
      <c r="G61" s="115" t="s">
        <v>56</v>
      </c>
      <c r="H61" s="27" t="s">
        <v>249</v>
      </c>
      <c r="I61" s="57" t="s">
        <v>131</v>
      </c>
      <c r="J61" s="57" t="s">
        <v>129</v>
      </c>
      <c r="K61" s="6">
        <v>2</v>
      </c>
      <c r="L61" s="6"/>
      <c r="M61" s="131" t="s">
        <v>206</v>
      </c>
      <c r="N61" s="126"/>
      <c r="P61" s="14">
        <v>5</v>
      </c>
      <c r="Q61" s="44">
        <f t="shared" si="67"/>
        <v>20</v>
      </c>
      <c r="R61" s="14"/>
      <c r="S61" s="44">
        <f t="shared" si="68"/>
        <v>0</v>
      </c>
      <c r="T61" s="34">
        <v>-1</v>
      </c>
      <c r="U61" s="44">
        <f t="shared" si="69"/>
        <v>-4</v>
      </c>
      <c r="V61" s="35">
        <v>-1</v>
      </c>
      <c r="W61" s="44">
        <f t="shared" si="70"/>
        <v>-4</v>
      </c>
      <c r="X61" s="34">
        <v>-1</v>
      </c>
      <c r="Y61" s="44">
        <f t="shared" si="71"/>
        <v>-2</v>
      </c>
      <c r="Z61" s="8">
        <v>-1</v>
      </c>
      <c r="AA61" s="44">
        <f t="shared" si="72"/>
        <v>-2</v>
      </c>
      <c r="AB61" s="36">
        <v>0</v>
      </c>
      <c r="AC61" s="44">
        <f t="shared" si="73"/>
        <v>0</v>
      </c>
      <c r="AD61" s="36">
        <f t="shared" si="101"/>
        <v>0</v>
      </c>
      <c r="AE61" s="44">
        <f t="shared" si="74"/>
        <v>0</v>
      </c>
      <c r="AF61" s="48">
        <v>0</v>
      </c>
      <c r="AG61" s="47">
        <f t="shared" si="75"/>
        <v>0</v>
      </c>
      <c r="AH61" s="48"/>
      <c r="AI61" s="47">
        <f t="shared" si="76"/>
        <v>0</v>
      </c>
      <c r="AJ61" s="52">
        <v>5</v>
      </c>
      <c r="AK61" s="51">
        <f t="shared" si="77"/>
        <v>30</v>
      </c>
      <c r="AL61" s="16">
        <v>5</v>
      </c>
      <c r="AM61" s="122">
        <f t="shared" si="78"/>
        <v>10</v>
      </c>
      <c r="AN61" s="16">
        <v>0</v>
      </c>
      <c r="AO61" s="122">
        <f t="shared" si="79"/>
        <v>0</v>
      </c>
      <c r="AP61" s="16">
        <v>0</v>
      </c>
      <c r="AQ61" s="44">
        <f t="shared" si="80"/>
        <v>0</v>
      </c>
      <c r="AR61" s="16">
        <f t="shared" si="81"/>
        <v>5</v>
      </c>
      <c r="AS61" s="44">
        <f t="shared" si="82"/>
        <v>10</v>
      </c>
      <c r="AT61" s="18">
        <v>0</v>
      </c>
      <c r="AU61" s="44">
        <f t="shared" si="83"/>
        <v>0</v>
      </c>
      <c r="AV61" s="18">
        <v>0</v>
      </c>
      <c r="AW61" s="44">
        <f t="shared" si="84"/>
        <v>0</v>
      </c>
      <c r="AX61" s="18">
        <v>0</v>
      </c>
      <c r="AY61" s="44">
        <f t="shared" si="85"/>
        <v>0</v>
      </c>
      <c r="AZ61" s="18">
        <v>0</v>
      </c>
      <c r="BA61" s="44">
        <f t="shared" si="86"/>
        <v>0</v>
      </c>
      <c r="BB61" s="18"/>
      <c r="BC61" s="44">
        <f t="shared" si="87"/>
        <v>0</v>
      </c>
      <c r="BD61" s="18">
        <v>3</v>
      </c>
      <c r="BE61" s="44">
        <f t="shared" si="88"/>
        <v>3</v>
      </c>
      <c r="BF61" s="20">
        <v>5</v>
      </c>
      <c r="BG61" s="44">
        <f t="shared" si="89"/>
        <v>10</v>
      </c>
      <c r="BH61" s="20"/>
      <c r="BI61" s="44">
        <f t="shared" si="90"/>
        <v>0</v>
      </c>
      <c r="BJ61" s="20"/>
      <c r="BK61" s="44">
        <f t="shared" si="91"/>
        <v>0</v>
      </c>
      <c r="BL61" s="20">
        <v>5</v>
      </c>
      <c r="BM61" s="44">
        <f t="shared" si="92"/>
        <v>5</v>
      </c>
      <c r="BN61" s="20"/>
      <c r="BO61" s="44">
        <f t="shared" si="93"/>
        <v>0</v>
      </c>
      <c r="BP61" s="22"/>
      <c r="BQ61" s="44">
        <f t="shared" si="94"/>
        <v>0</v>
      </c>
      <c r="BR61" s="24"/>
      <c r="BS61" s="44">
        <f t="shared" si="95"/>
        <v>0</v>
      </c>
      <c r="BT61" s="26">
        <v>5</v>
      </c>
      <c r="BU61" s="63">
        <f t="shared" si="96"/>
        <v>40</v>
      </c>
      <c r="BV61" s="70">
        <f t="shared" si="97"/>
        <v>34</v>
      </c>
      <c r="BW61" s="71">
        <f t="shared" si="98"/>
        <v>116</v>
      </c>
    </row>
    <row r="62" spans="1:76" ht="30" x14ac:dyDescent="0.25">
      <c r="A62" s="54">
        <v>81</v>
      </c>
      <c r="B62" s="78">
        <v>48</v>
      </c>
      <c r="C62" s="80" t="s">
        <v>220</v>
      </c>
      <c r="D62" s="54">
        <v>55</v>
      </c>
      <c r="E62" s="78"/>
      <c r="F62" s="54">
        <f t="shared" si="66"/>
        <v>116</v>
      </c>
      <c r="G62" s="115" t="s">
        <v>56</v>
      </c>
      <c r="H62" s="27" t="s">
        <v>249</v>
      </c>
      <c r="I62" s="57" t="s">
        <v>132</v>
      </c>
      <c r="J62" s="57" t="s">
        <v>133</v>
      </c>
      <c r="K62" s="6">
        <v>2</v>
      </c>
      <c r="L62" s="6"/>
      <c r="M62" s="131" t="s">
        <v>206</v>
      </c>
      <c r="N62" s="126"/>
      <c r="P62" s="14">
        <v>5</v>
      </c>
      <c r="Q62" s="44">
        <f t="shared" si="67"/>
        <v>20</v>
      </c>
      <c r="R62" s="14"/>
      <c r="S62" s="44">
        <f t="shared" si="68"/>
        <v>0</v>
      </c>
      <c r="T62" s="34">
        <v>-1</v>
      </c>
      <c r="U62" s="44">
        <f t="shared" si="69"/>
        <v>-4</v>
      </c>
      <c r="V62" s="35">
        <v>-1</v>
      </c>
      <c r="W62" s="44">
        <f t="shared" si="70"/>
        <v>-4</v>
      </c>
      <c r="X62" s="34">
        <v>-1</v>
      </c>
      <c r="Y62" s="44">
        <f t="shared" si="71"/>
        <v>-2</v>
      </c>
      <c r="Z62" s="8">
        <v>-1</v>
      </c>
      <c r="AA62" s="44">
        <f t="shared" si="72"/>
        <v>-2</v>
      </c>
      <c r="AB62" s="36">
        <v>0</v>
      </c>
      <c r="AC62" s="44">
        <f t="shared" si="73"/>
        <v>0</v>
      </c>
      <c r="AD62" s="36">
        <f t="shared" si="101"/>
        <v>0</v>
      </c>
      <c r="AE62" s="44">
        <f t="shared" si="74"/>
        <v>0</v>
      </c>
      <c r="AF62" s="48">
        <v>0</v>
      </c>
      <c r="AG62" s="47">
        <f t="shared" si="75"/>
        <v>0</v>
      </c>
      <c r="AH62" s="48"/>
      <c r="AI62" s="47">
        <f t="shared" si="76"/>
        <v>0</v>
      </c>
      <c r="AJ62" s="52">
        <v>5</v>
      </c>
      <c r="AK62" s="51">
        <f t="shared" si="77"/>
        <v>30</v>
      </c>
      <c r="AL62" s="16">
        <v>5</v>
      </c>
      <c r="AM62" s="122">
        <f t="shared" si="78"/>
        <v>10</v>
      </c>
      <c r="AN62" s="16">
        <v>0</v>
      </c>
      <c r="AO62" s="122">
        <f t="shared" si="79"/>
        <v>0</v>
      </c>
      <c r="AP62" s="16">
        <v>0</v>
      </c>
      <c r="AQ62" s="44">
        <f t="shared" si="80"/>
        <v>0</v>
      </c>
      <c r="AR62" s="16">
        <f t="shared" si="81"/>
        <v>5</v>
      </c>
      <c r="AS62" s="44">
        <f t="shared" si="82"/>
        <v>10</v>
      </c>
      <c r="AT62" s="18">
        <v>0</v>
      </c>
      <c r="AU62" s="44">
        <f t="shared" si="83"/>
        <v>0</v>
      </c>
      <c r="AV62" s="18">
        <v>0</v>
      </c>
      <c r="AW62" s="44">
        <f t="shared" si="84"/>
        <v>0</v>
      </c>
      <c r="AX62" s="18">
        <v>0</v>
      </c>
      <c r="AY62" s="44">
        <f t="shared" si="85"/>
        <v>0</v>
      </c>
      <c r="AZ62" s="18">
        <v>0</v>
      </c>
      <c r="BA62" s="44">
        <f t="shared" si="86"/>
        <v>0</v>
      </c>
      <c r="BB62" s="18"/>
      <c r="BC62" s="44">
        <f t="shared" si="87"/>
        <v>0</v>
      </c>
      <c r="BD62" s="18">
        <v>3</v>
      </c>
      <c r="BE62" s="44">
        <f t="shared" si="88"/>
        <v>3</v>
      </c>
      <c r="BF62" s="20">
        <v>5</v>
      </c>
      <c r="BG62" s="44">
        <f t="shared" si="89"/>
        <v>10</v>
      </c>
      <c r="BH62" s="20"/>
      <c r="BI62" s="44">
        <f t="shared" si="90"/>
        <v>0</v>
      </c>
      <c r="BJ62" s="20"/>
      <c r="BK62" s="44">
        <f t="shared" si="91"/>
        <v>0</v>
      </c>
      <c r="BL62" s="20">
        <v>5</v>
      </c>
      <c r="BM62" s="44">
        <f t="shared" si="92"/>
        <v>5</v>
      </c>
      <c r="BN62" s="20"/>
      <c r="BO62" s="44">
        <f t="shared" si="93"/>
        <v>0</v>
      </c>
      <c r="BP62" s="22"/>
      <c r="BQ62" s="44">
        <f t="shared" si="94"/>
        <v>0</v>
      </c>
      <c r="BR62" s="24"/>
      <c r="BS62" s="44">
        <f t="shared" si="95"/>
        <v>0</v>
      </c>
      <c r="BT62" s="26">
        <v>5</v>
      </c>
      <c r="BU62" s="63">
        <f t="shared" si="96"/>
        <v>40</v>
      </c>
      <c r="BV62" s="70">
        <f t="shared" si="97"/>
        <v>34</v>
      </c>
      <c r="BW62" s="71">
        <f t="shared" si="98"/>
        <v>116</v>
      </c>
    </row>
    <row r="63" spans="1:76" ht="30" x14ac:dyDescent="0.25">
      <c r="A63" s="54">
        <v>82</v>
      </c>
      <c r="B63" s="78">
        <v>49</v>
      </c>
      <c r="C63" s="76" t="s">
        <v>220</v>
      </c>
      <c r="D63" s="54">
        <v>56</v>
      </c>
      <c r="E63" s="54"/>
      <c r="F63" s="54">
        <f t="shared" si="66"/>
        <v>116</v>
      </c>
      <c r="G63" s="115" t="s">
        <v>56</v>
      </c>
      <c r="H63" s="27" t="s">
        <v>249</v>
      </c>
      <c r="I63" s="5" t="s">
        <v>134</v>
      </c>
      <c r="J63" s="5" t="s">
        <v>135</v>
      </c>
      <c r="K63" s="6">
        <v>2</v>
      </c>
      <c r="L63" s="6"/>
      <c r="M63" s="131" t="s">
        <v>207</v>
      </c>
      <c r="N63" s="126"/>
      <c r="P63" s="14">
        <v>5</v>
      </c>
      <c r="Q63" s="44">
        <f t="shared" si="67"/>
        <v>20</v>
      </c>
      <c r="R63" s="14"/>
      <c r="S63" s="44">
        <f t="shared" si="68"/>
        <v>0</v>
      </c>
      <c r="T63" s="34">
        <v>-1</v>
      </c>
      <c r="U63" s="44">
        <f t="shared" si="69"/>
        <v>-4</v>
      </c>
      <c r="V63" s="35">
        <v>-1</v>
      </c>
      <c r="W63" s="44">
        <f t="shared" si="70"/>
        <v>-4</v>
      </c>
      <c r="X63" s="34">
        <v>-1</v>
      </c>
      <c r="Y63" s="44">
        <f t="shared" si="71"/>
        <v>-2</v>
      </c>
      <c r="Z63" s="8">
        <v>-1</v>
      </c>
      <c r="AA63" s="44">
        <f t="shared" si="72"/>
        <v>-2</v>
      </c>
      <c r="AB63" s="36">
        <v>0</v>
      </c>
      <c r="AC63" s="44">
        <f t="shared" si="73"/>
        <v>0</v>
      </c>
      <c r="AD63" s="36">
        <f t="shared" si="101"/>
        <v>0</v>
      </c>
      <c r="AE63" s="44">
        <f t="shared" si="74"/>
        <v>0</v>
      </c>
      <c r="AF63" s="48">
        <v>0</v>
      </c>
      <c r="AG63" s="47">
        <f t="shared" si="75"/>
        <v>0</v>
      </c>
      <c r="AH63" s="48"/>
      <c r="AI63" s="47">
        <f t="shared" si="76"/>
        <v>0</v>
      </c>
      <c r="AJ63" s="52">
        <v>5</v>
      </c>
      <c r="AK63" s="51">
        <f t="shared" si="77"/>
        <v>30</v>
      </c>
      <c r="AL63" s="16">
        <v>5</v>
      </c>
      <c r="AM63" s="122">
        <f t="shared" si="78"/>
        <v>10</v>
      </c>
      <c r="AN63" s="16">
        <v>0</v>
      </c>
      <c r="AO63" s="122">
        <f t="shared" si="79"/>
        <v>0</v>
      </c>
      <c r="AP63" s="16">
        <v>0</v>
      </c>
      <c r="AQ63" s="44">
        <f t="shared" si="80"/>
        <v>0</v>
      </c>
      <c r="AR63" s="16">
        <f t="shared" si="81"/>
        <v>5</v>
      </c>
      <c r="AS63" s="44">
        <f t="shared" si="82"/>
        <v>10</v>
      </c>
      <c r="AT63" s="18">
        <v>0</v>
      </c>
      <c r="AU63" s="44">
        <f t="shared" si="83"/>
        <v>0</v>
      </c>
      <c r="AV63" s="18">
        <v>0</v>
      </c>
      <c r="AW63" s="44">
        <f t="shared" si="84"/>
        <v>0</v>
      </c>
      <c r="AX63" s="18">
        <v>0</v>
      </c>
      <c r="AY63" s="44">
        <f t="shared" si="85"/>
        <v>0</v>
      </c>
      <c r="AZ63" s="18">
        <v>0</v>
      </c>
      <c r="BA63" s="44">
        <f t="shared" si="86"/>
        <v>0</v>
      </c>
      <c r="BB63" s="18"/>
      <c r="BC63" s="44">
        <f t="shared" si="87"/>
        <v>0</v>
      </c>
      <c r="BD63" s="18">
        <v>3</v>
      </c>
      <c r="BE63" s="44">
        <f t="shared" si="88"/>
        <v>3</v>
      </c>
      <c r="BF63" s="20">
        <v>5</v>
      </c>
      <c r="BG63" s="44">
        <f t="shared" si="89"/>
        <v>10</v>
      </c>
      <c r="BH63" s="20"/>
      <c r="BI63" s="44">
        <f t="shared" si="90"/>
        <v>0</v>
      </c>
      <c r="BJ63" s="20"/>
      <c r="BK63" s="44">
        <f t="shared" si="91"/>
        <v>0</v>
      </c>
      <c r="BL63" s="20">
        <v>5</v>
      </c>
      <c r="BM63" s="44">
        <f t="shared" si="92"/>
        <v>5</v>
      </c>
      <c r="BN63" s="20"/>
      <c r="BO63" s="44">
        <f t="shared" si="93"/>
        <v>0</v>
      </c>
      <c r="BP63" s="22"/>
      <c r="BQ63" s="44">
        <f t="shared" si="94"/>
        <v>0</v>
      </c>
      <c r="BR63" s="24"/>
      <c r="BS63" s="44">
        <f t="shared" si="95"/>
        <v>0</v>
      </c>
      <c r="BT63" s="26">
        <v>5</v>
      </c>
      <c r="BU63" s="63">
        <f t="shared" si="96"/>
        <v>40</v>
      </c>
      <c r="BV63" s="70">
        <f t="shared" si="97"/>
        <v>34</v>
      </c>
      <c r="BW63" s="71">
        <f t="shared" si="98"/>
        <v>116</v>
      </c>
    </row>
    <row r="64" spans="1:76" x14ac:dyDescent="0.25">
      <c r="A64" s="86">
        <v>49</v>
      </c>
      <c r="B64" s="87">
        <v>69</v>
      </c>
      <c r="C64" s="86">
        <v>58</v>
      </c>
      <c r="D64" s="54">
        <v>57</v>
      </c>
      <c r="E64" s="86">
        <f t="shared" ref="E64:E70" si="103">D64-C64</f>
        <v>-1</v>
      </c>
      <c r="F64" s="54">
        <f t="shared" si="66"/>
        <v>114</v>
      </c>
      <c r="G64" s="88" t="s">
        <v>39</v>
      </c>
      <c r="H64" s="89" t="s">
        <v>249</v>
      </c>
      <c r="I64" s="90" t="s">
        <v>98</v>
      </c>
      <c r="J64" s="90" t="s">
        <v>21</v>
      </c>
      <c r="K64" s="91">
        <v>2</v>
      </c>
      <c r="L64" s="91" t="s">
        <v>220</v>
      </c>
      <c r="M64" s="132" t="s">
        <v>187</v>
      </c>
      <c r="N64" s="127"/>
      <c r="O64" s="92"/>
      <c r="P64" s="93">
        <v>5</v>
      </c>
      <c r="Q64" s="94">
        <f t="shared" si="67"/>
        <v>20</v>
      </c>
      <c r="R64" s="93"/>
      <c r="S64" s="94">
        <f t="shared" si="68"/>
        <v>0</v>
      </c>
      <c r="T64" s="95">
        <v>0</v>
      </c>
      <c r="U64" s="94">
        <f t="shared" si="69"/>
        <v>0</v>
      </c>
      <c r="V64" s="96">
        <v>-1</v>
      </c>
      <c r="W64" s="94">
        <f t="shared" si="70"/>
        <v>-4</v>
      </c>
      <c r="X64" s="95">
        <v>0</v>
      </c>
      <c r="Y64" s="94">
        <f t="shared" si="71"/>
        <v>0</v>
      </c>
      <c r="Z64" s="97">
        <v>0</v>
      </c>
      <c r="AA64" s="94">
        <f t="shared" si="72"/>
        <v>0</v>
      </c>
      <c r="AB64" s="98">
        <f t="shared" ref="AB64:AB71" si="104">IF(H64="No",5,0)</f>
        <v>5</v>
      </c>
      <c r="AC64" s="94">
        <f t="shared" si="73"/>
        <v>20</v>
      </c>
      <c r="AD64" s="98">
        <f t="shared" si="101"/>
        <v>0</v>
      </c>
      <c r="AE64" s="94">
        <f t="shared" si="74"/>
        <v>0</v>
      </c>
      <c r="AF64" s="99">
        <v>0</v>
      </c>
      <c r="AG64" s="100">
        <f t="shared" si="75"/>
        <v>0</v>
      </c>
      <c r="AH64" s="99">
        <v>5</v>
      </c>
      <c r="AI64" s="100">
        <f t="shared" si="76"/>
        <v>45</v>
      </c>
      <c r="AJ64" s="101">
        <v>0</v>
      </c>
      <c r="AK64" s="102">
        <f t="shared" si="77"/>
        <v>0</v>
      </c>
      <c r="AL64" s="103">
        <v>5</v>
      </c>
      <c r="AM64" s="123">
        <f t="shared" si="78"/>
        <v>10</v>
      </c>
      <c r="AN64" s="103">
        <v>0</v>
      </c>
      <c r="AO64" s="123">
        <f t="shared" si="79"/>
        <v>0</v>
      </c>
      <c r="AP64" s="103">
        <v>0</v>
      </c>
      <c r="AQ64" s="94">
        <f t="shared" si="80"/>
        <v>0</v>
      </c>
      <c r="AR64" s="16">
        <f t="shared" si="81"/>
        <v>5</v>
      </c>
      <c r="AS64" s="94">
        <f t="shared" si="82"/>
        <v>10</v>
      </c>
      <c r="AT64" s="18">
        <v>0</v>
      </c>
      <c r="AU64" s="94">
        <f t="shared" si="83"/>
        <v>0</v>
      </c>
      <c r="AV64" s="18">
        <v>0</v>
      </c>
      <c r="AW64" s="94">
        <f t="shared" si="84"/>
        <v>0</v>
      </c>
      <c r="AX64" s="18">
        <v>0</v>
      </c>
      <c r="AY64" s="94">
        <f t="shared" si="85"/>
        <v>0</v>
      </c>
      <c r="AZ64" s="18">
        <v>0</v>
      </c>
      <c r="BA64" s="94">
        <f t="shared" si="86"/>
        <v>0</v>
      </c>
      <c r="BB64" s="104"/>
      <c r="BC64" s="94">
        <f t="shared" si="87"/>
        <v>0</v>
      </c>
      <c r="BD64" s="18">
        <v>3</v>
      </c>
      <c r="BE64" s="94">
        <f t="shared" si="88"/>
        <v>3</v>
      </c>
      <c r="BF64" s="105"/>
      <c r="BG64" s="94">
        <f t="shared" si="89"/>
        <v>0</v>
      </c>
      <c r="BH64" s="105">
        <v>5</v>
      </c>
      <c r="BI64" s="94">
        <f t="shared" si="90"/>
        <v>10</v>
      </c>
      <c r="BJ64" s="105"/>
      <c r="BK64" s="94">
        <f t="shared" si="91"/>
        <v>0</v>
      </c>
      <c r="BL64" s="105"/>
      <c r="BM64" s="94">
        <f t="shared" si="92"/>
        <v>0</v>
      </c>
      <c r="BN64" s="105"/>
      <c r="BO64" s="94">
        <f t="shared" si="93"/>
        <v>0</v>
      </c>
      <c r="BP64" s="106">
        <v>0</v>
      </c>
      <c r="BQ64" s="94">
        <f t="shared" si="94"/>
        <v>0</v>
      </c>
      <c r="BR64" s="107">
        <v>0</v>
      </c>
      <c r="BS64" s="94">
        <f t="shared" si="95"/>
        <v>0</v>
      </c>
      <c r="BT64" s="108"/>
      <c r="BU64" s="109">
        <f t="shared" si="96"/>
        <v>0</v>
      </c>
      <c r="BV64" s="110">
        <f t="shared" si="97"/>
        <v>32</v>
      </c>
      <c r="BW64" s="111">
        <f t="shared" si="98"/>
        <v>114</v>
      </c>
      <c r="BX64" s="92"/>
    </row>
    <row r="65" spans="1:76" ht="30" x14ac:dyDescent="0.25">
      <c r="A65" s="54">
        <v>8</v>
      </c>
      <c r="B65" s="78">
        <v>8</v>
      </c>
      <c r="C65" s="54">
        <v>62</v>
      </c>
      <c r="D65" s="54">
        <v>58</v>
      </c>
      <c r="E65" s="54">
        <f t="shared" si="103"/>
        <v>-4</v>
      </c>
      <c r="F65" s="54">
        <f t="shared" si="66"/>
        <v>113</v>
      </c>
      <c r="G65" s="85" t="s">
        <v>25</v>
      </c>
      <c r="H65" s="27" t="s">
        <v>249</v>
      </c>
      <c r="I65" s="5" t="s">
        <v>26</v>
      </c>
      <c r="J65" s="5" t="s">
        <v>23</v>
      </c>
      <c r="K65" s="6">
        <v>2</v>
      </c>
      <c r="L65" s="6">
        <v>4</v>
      </c>
      <c r="M65" s="131" t="s">
        <v>155</v>
      </c>
      <c r="N65" s="126"/>
      <c r="P65" s="14"/>
      <c r="Q65" s="44">
        <f t="shared" si="67"/>
        <v>0</v>
      </c>
      <c r="R65" s="14"/>
      <c r="S65" s="44">
        <f t="shared" si="68"/>
        <v>0</v>
      </c>
      <c r="T65" s="34">
        <v>-2</v>
      </c>
      <c r="U65" s="44">
        <f t="shared" si="69"/>
        <v>-8</v>
      </c>
      <c r="V65" s="34">
        <v>0</v>
      </c>
      <c r="W65" s="44">
        <f t="shared" si="70"/>
        <v>0</v>
      </c>
      <c r="X65" s="34">
        <v>-4</v>
      </c>
      <c r="Y65" s="44">
        <f t="shared" si="71"/>
        <v>-8</v>
      </c>
      <c r="Z65" s="34">
        <v>-2</v>
      </c>
      <c r="AA65" s="44">
        <f t="shared" si="72"/>
        <v>-4</v>
      </c>
      <c r="AB65" s="36">
        <f t="shared" si="104"/>
        <v>5</v>
      </c>
      <c r="AC65" s="44">
        <f t="shared" si="73"/>
        <v>20</v>
      </c>
      <c r="AD65" s="36">
        <f t="shared" si="101"/>
        <v>0</v>
      </c>
      <c r="AE65" s="44">
        <f t="shared" si="74"/>
        <v>0</v>
      </c>
      <c r="AF65" s="48">
        <v>5</v>
      </c>
      <c r="AG65" s="47">
        <f t="shared" si="75"/>
        <v>45</v>
      </c>
      <c r="AH65" s="48">
        <v>5</v>
      </c>
      <c r="AI65" s="47">
        <f t="shared" si="76"/>
        <v>45</v>
      </c>
      <c r="AJ65" s="52">
        <v>0</v>
      </c>
      <c r="AK65" s="51">
        <f t="shared" si="77"/>
        <v>0</v>
      </c>
      <c r="AL65" s="16">
        <v>5</v>
      </c>
      <c r="AM65" s="122">
        <f t="shared" si="78"/>
        <v>10</v>
      </c>
      <c r="AN65" s="16">
        <v>0</v>
      </c>
      <c r="AO65" s="122">
        <f t="shared" si="79"/>
        <v>0</v>
      </c>
      <c r="AP65" s="16">
        <v>0</v>
      </c>
      <c r="AQ65" s="44">
        <f t="shared" si="80"/>
        <v>0</v>
      </c>
      <c r="AR65" s="16">
        <f t="shared" si="81"/>
        <v>5</v>
      </c>
      <c r="AS65" s="44">
        <f t="shared" si="82"/>
        <v>10</v>
      </c>
      <c r="AT65" s="18">
        <v>0</v>
      </c>
      <c r="AU65" s="44">
        <f t="shared" si="83"/>
        <v>0</v>
      </c>
      <c r="AV65" s="18">
        <v>0</v>
      </c>
      <c r="AW65" s="44">
        <f t="shared" si="84"/>
        <v>0</v>
      </c>
      <c r="AX65" s="18">
        <v>0</v>
      </c>
      <c r="AY65" s="44">
        <f t="shared" si="85"/>
        <v>0</v>
      </c>
      <c r="AZ65" s="18">
        <v>0</v>
      </c>
      <c r="BA65" s="44">
        <f t="shared" si="86"/>
        <v>0</v>
      </c>
      <c r="BB65" s="18"/>
      <c r="BC65" s="44">
        <f t="shared" si="87"/>
        <v>0</v>
      </c>
      <c r="BD65" s="18">
        <v>3</v>
      </c>
      <c r="BE65" s="44">
        <f t="shared" si="88"/>
        <v>3</v>
      </c>
      <c r="BF65" s="20"/>
      <c r="BG65" s="44">
        <f t="shared" si="89"/>
        <v>0</v>
      </c>
      <c r="BH65" s="20"/>
      <c r="BI65" s="44">
        <f t="shared" si="90"/>
        <v>0</v>
      </c>
      <c r="BJ65" s="20"/>
      <c r="BK65" s="44">
        <f t="shared" si="91"/>
        <v>0</v>
      </c>
      <c r="BL65" s="20"/>
      <c r="BM65" s="44">
        <f t="shared" si="92"/>
        <v>0</v>
      </c>
      <c r="BN65" s="20"/>
      <c r="BO65" s="44">
        <f t="shared" si="93"/>
        <v>0</v>
      </c>
      <c r="BP65" s="22">
        <v>0</v>
      </c>
      <c r="BQ65" s="44">
        <f t="shared" si="94"/>
        <v>0</v>
      </c>
      <c r="BR65" s="24">
        <v>0</v>
      </c>
      <c r="BS65" s="44">
        <f t="shared" si="95"/>
        <v>0</v>
      </c>
      <c r="BT65" s="26"/>
      <c r="BU65" s="63">
        <f t="shared" si="96"/>
        <v>0</v>
      </c>
      <c r="BV65" s="70">
        <f t="shared" si="97"/>
        <v>20</v>
      </c>
      <c r="BW65" s="71">
        <f t="shared" si="98"/>
        <v>113</v>
      </c>
    </row>
    <row r="66" spans="1:76" ht="30" x14ac:dyDescent="0.25">
      <c r="A66" s="54">
        <v>4</v>
      </c>
      <c r="B66" s="78">
        <v>4</v>
      </c>
      <c r="C66" s="54">
        <v>57</v>
      </c>
      <c r="D66" s="54">
        <v>59</v>
      </c>
      <c r="E66" s="54">
        <f t="shared" si="103"/>
        <v>2</v>
      </c>
      <c r="F66" s="54">
        <f t="shared" si="66"/>
        <v>110</v>
      </c>
      <c r="G66" s="85" t="s">
        <v>17</v>
      </c>
      <c r="H66" s="27" t="s">
        <v>243</v>
      </c>
      <c r="I66" s="57" t="s">
        <v>18</v>
      </c>
      <c r="J66" s="57" t="s">
        <v>19</v>
      </c>
      <c r="K66" s="6">
        <v>0</v>
      </c>
      <c r="L66" s="6">
        <v>2</v>
      </c>
      <c r="M66" s="131" t="s">
        <v>152</v>
      </c>
      <c r="N66" s="126"/>
      <c r="P66" s="14">
        <v>0</v>
      </c>
      <c r="Q66" s="44">
        <f t="shared" si="67"/>
        <v>0</v>
      </c>
      <c r="R66" s="14">
        <v>5</v>
      </c>
      <c r="S66" s="44">
        <f t="shared" si="68"/>
        <v>20</v>
      </c>
      <c r="T66" s="34">
        <v>-1</v>
      </c>
      <c r="U66" s="44">
        <f t="shared" si="69"/>
        <v>-4</v>
      </c>
      <c r="V66" s="34">
        <v>0</v>
      </c>
      <c r="W66" s="44">
        <f t="shared" si="70"/>
        <v>0</v>
      </c>
      <c r="X66" s="34">
        <v>0</v>
      </c>
      <c r="Y66" s="44">
        <f t="shared" si="71"/>
        <v>0</v>
      </c>
      <c r="Z66" s="34">
        <v>-2</v>
      </c>
      <c r="AA66" s="44">
        <f t="shared" si="72"/>
        <v>-4</v>
      </c>
      <c r="AB66" s="36">
        <f t="shared" si="104"/>
        <v>0</v>
      </c>
      <c r="AC66" s="44">
        <f t="shared" si="73"/>
        <v>0</v>
      </c>
      <c r="AD66" s="36">
        <f t="shared" si="101"/>
        <v>5</v>
      </c>
      <c r="AE66" s="44">
        <f t="shared" si="74"/>
        <v>20</v>
      </c>
      <c r="AF66" s="48">
        <v>5</v>
      </c>
      <c r="AG66" s="47">
        <f t="shared" si="75"/>
        <v>45</v>
      </c>
      <c r="AH66" s="48">
        <v>0</v>
      </c>
      <c r="AI66" s="47">
        <f t="shared" si="76"/>
        <v>0</v>
      </c>
      <c r="AJ66" s="52">
        <v>0</v>
      </c>
      <c r="AK66" s="51">
        <f t="shared" si="77"/>
        <v>0</v>
      </c>
      <c r="AL66" s="16">
        <v>5</v>
      </c>
      <c r="AM66" s="122">
        <f t="shared" si="78"/>
        <v>10</v>
      </c>
      <c r="AN66" s="16">
        <f>IF(H66="No",5,0)</f>
        <v>0</v>
      </c>
      <c r="AO66" s="122">
        <f t="shared" si="79"/>
        <v>0</v>
      </c>
      <c r="AP66" s="16">
        <v>0</v>
      </c>
      <c r="AQ66" s="44">
        <f t="shared" si="80"/>
        <v>0</v>
      </c>
      <c r="AR66" s="16">
        <f t="shared" si="81"/>
        <v>0</v>
      </c>
      <c r="AS66" s="44">
        <f t="shared" si="82"/>
        <v>0</v>
      </c>
      <c r="AT66" s="18">
        <v>5</v>
      </c>
      <c r="AU66" s="44">
        <f t="shared" si="83"/>
        <v>5</v>
      </c>
      <c r="AV66" s="18">
        <v>5</v>
      </c>
      <c r="AW66" s="44">
        <f t="shared" si="84"/>
        <v>5</v>
      </c>
      <c r="AX66" s="18">
        <v>0</v>
      </c>
      <c r="AY66" s="44">
        <f t="shared" si="85"/>
        <v>0</v>
      </c>
      <c r="AZ66" s="18">
        <v>0</v>
      </c>
      <c r="BA66" s="44">
        <f t="shared" si="86"/>
        <v>0</v>
      </c>
      <c r="BB66" s="18">
        <v>5</v>
      </c>
      <c r="BC66" s="44">
        <f t="shared" si="87"/>
        <v>10</v>
      </c>
      <c r="BD66" s="18">
        <v>3</v>
      </c>
      <c r="BE66" s="44">
        <f t="shared" si="88"/>
        <v>3</v>
      </c>
      <c r="BF66" s="20"/>
      <c r="BG66" s="44">
        <f t="shared" si="89"/>
        <v>0</v>
      </c>
      <c r="BH66" s="20"/>
      <c r="BI66" s="44">
        <f t="shared" si="90"/>
        <v>0</v>
      </c>
      <c r="BJ66" s="20"/>
      <c r="BK66" s="44">
        <f t="shared" si="91"/>
        <v>0</v>
      </c>
      <c r="BL66" s="20"/>
      <c r="BM66" s="44">
        <f t="shared" si="92"/>
        <v>0</v>
      </c>
      <c r="BN66" s="20"/>
      <c r="BO66" s="44">
        <f t="shared" si="93"/>
        <v>0</v>
      </c>
      <c r="BP66" s="22">
        <v>0</v>
      </c>
      <c r="BQ66" s="44">
        <f t="shared" si="94"/>
        <v>0</v>
      </c>
      <c r="BR66" s="24">
        <v>0</v>
      </c>
      <c r="BS66" s="44">
        <f t="shared" si="95"/>
        <v>0</v>
      </c>
      <c r="BT66" s="26"/>
      <c r="BU66" s="63">
        <f t="shared" si="96"/>
        <v>0</v>
      </c>
      <c r="BV66" s="70">
        <f t="shared" si="97"/>
        <v>35</v>
      </c>
      <c r="BW66" s="71">
        <f t="shared" si="98"/>
        <v>110</v>
      </c>
    </row>
    <row r="67" spans="1:76" ht="30" x14ac:dyDescent="0.25">
      <c r="A67" s="54">
        <v>7</v>
      </c>
      <c r="B67" s="78">
        <v>7</v>
      </c>
      <c r="C67" s="54">
        <v>31</v>
      </c>
      <c r="D67" s="54">
        <v>60</v>
      </c>
      <c r="E67" s="77">
        <f t="shared" si="103"/>
        <v>29</v>
      </c>
      <c r="F67" s="54">
        <f t="shared" si="66"/>
        <v>109</v>
      </c>
      <c r="G67" s="85" t="s">
        <v>22</v>
      </c>
      <c r="H67" s="27" t="s">
        <v>249</v>
      </c>
      <c r="I67" s="5" t="s">
        <v>23</v>
      </c>
      <c r="J67" s="5" t="s">
        <v>24</v>
      </c>
      <c r="K67" s="6">
        <v>2</v>
      </c>
      <c r="L67" s="6">
        <v>4</v>
      </c>
      <c r="M67" s="131" t="s">
        <v>154</v>
      </c>
      <c r="N67" s="126"/>
      <c r="P67" s="14"/>
      <c r="Q67" s="44">
        <f t="shared" si="67"/>
        <v>0</v>
      </c>
      <c r="R67" s="14"/>
      <c r="S67" s="44">
        <f t="shared" si="68"/>
        <v>0</v>
      </c>
      <c r="T67" s="34">
        <v>-3</v>
      </c>
      <c r="U67" s="44">
        <f t="shared" si="69"/>
        <v>-12</v>
      </c>
      <c r="V67" s="34">
        <v>0</v>
      </c>
      <c r="W67" s="44">
        <f t="shared" si="70"/>
        <v>0</v>
      </c>
      <c r="X67" s="34">
        <v>-4</v>
      </c>
      <c r="Y67" s="44">
        <f t="shared" si="71"/>
        <v>-8</v>
      </c>
      <c r="Z67" s="34">
        <v>-2</v>
      </c>
      <c r="AA67" s="44">
        <f t="shared" si="72"/>
        <v>-4</v>
      </c>
      <c r="AB67" s="36">
        <f t="shared" si="104"/>
        <v>5</v>
      </c>
      <c r="AC67" s="44">
        <f t="shared" si="73"/>
        <v>20</v>
      </c>
      <c r="AD67" s="36">
        <f t="shared" si="101"/>
        <v>0</v>
      </c>
      <c r="AE67" s="44">
        <f t="shared" si="74"/>
        <v>0</v>
      </c>
      <c r="AF67" s="48">
        <v>5</v>
      </c>
      <c r="AG67" s="47">
        <f t="shared" si="75"/>
        <v>45</v>
      </c>
      <c r="AH67" s="48">
        <v>5</v>
      </c>
      <c r="AI67" s="47">
        <f t="shared" si="76"/>
        <v>45</v>
      </c>
      <c r="AJ67" s="52">
        <v>0</v>
      </c>
      <c r="AK67" s="51">
        <f t="shared" si="77"/>
        <v>0</v>
      </c>
      <c r="AL67" s="16">
        <v>5</v>
      </c>
      <c r="AM67" s="122">
        <f t="shared" si="78"/>
        <v>10</v>
      </c>
      <c r="AN67" s="16">
        <v>0</v>
      </c>
      <c r="AO67" s="122">
        <f t="shared" si="79"/>
        <v>0</v>
      </c>
      <c r="AP67" s="16">
        <v>0</v>
      </c>
      <c r="AQ67" s="44">
        <f t="shared" si="80"/>
        <v>0</v>
      </c>
      <c r="AR67" s="16">
        <f t="shared" si="81"/>
        <v>5</v>
      </c>
      <c r="AS67" s="44">
        <f t="shared" si="82"/>
        <v>10</v>
      </c>
      <c r="AT67" s="18">
        <v>0</v>
      </c>
      <c r="AU67" s="44">
        <f t="shared" si="83"/>
        <v>0</v>
      </c>
      <c r="AV67" s="18">
        <v>0</v>
      </c>
      <c r="AW67" s="44">
        <f t="shared" si="84"/>
        <v>0</v>
      </c>
      <c r="AX67" s="18">
        <v>0</v>
      </c>
      <c r="AY67" s="44">
        <f t="shared" si="85"/>
        <v>0</v>
      </c>
      <c r="AZ67" s="18">
        <v>0</v>
      </c>
      <c r="BA67" s="44">
        <f t="shared" si="86"/>
        <v>0</v>
      </c>
      <c r="BB67" s="18"/>
      <c r="BC67" s="44">
        <f t="shared" si="87"/>
        <v>0</v>
      </c>
      <c r="BD67" s="18">
        <v>3</v>
      </c>
      <c r="BE67" s="44">
        <f t="shared" si="88"/>
        <v>3</v>
      </c>
      <c r="BF67" s="20"/>
      <c r="BG67" s="44">
        <f t="shared" si="89"/>
        <v>0</v>
      </c>
      <c r="BH67" s="20"/>
      <c r="BI67" s="44">
        <f t="shared" si="90"/>
        <v>0</v>
      </c>
      <c r="BJ67" s="20"/>
      <c r="BK67" s="44">
        <f t="shared" si="91"/>
        <v>0</v>
      </c>
      <c r="BL67" s="20"/>
      <c r="BM67" s="44">
        <f t="shared" si="92"/>
        <v>0</v>
      </c>
      <c r="BN67" s="20"/>
      <c r="BO67" s="44">
        <f t="shared" si="93"/>
        <v>0</v>
      </c>
      <c r="BP67" s="22">
        <v>0</v>
      </c>
      <c r="BQ67" s="44">
        <f t="shared" si="94"/>
        <v>0</v>
      </c>
      <c r="BR67" s="24">
        <v>0</v>
      </c>
      <c r="BS67" s="44">
        <f t="shared" si="95"/>
        <v>0</v>
      </c>
      <c r="BT67" s="26"/>
      <c r="BU67" s="63">
        <f t="shared" si="96"/>
        <v>0</v>
      </c>
      <c r="BV67" s="70">
        <f t="shared" si="97"/>
        <v>19</v>
      </c>
      <c r="BW67" s="71">
        <f t="shared" si="98"/>
        <v>109</v>
      </c>
    </row>
    <row r="68" spans="1:76" x14ac:dyDescent="0.25">
      <c r="A68" s="54">
        <v>43</v>
      </c>
      <c r="B68" s="78">
        <v>63</v>
      </c>
      <c r="C68" s="54">
        <v>60</v>
      </c>
      <c r="D68" s="54">
        <v>61</v>
      </c>
      <c r="E68" s="54">
        <f t="shared" si="103"/>
        <v>1</v>
      </c>
      <c r="F68" s="54">
        <f t="shared" si="66"/>
        <v>108</v>
      </c>
      <c r="G68" s="55" t="s">
        <v>85</v>
      </c>
      <c r="H68" s="27" t="s">
        <v>243</v>
      </c>
      <c r="I68" s="5" t="s">
        <v>86</v>
      </c>
      <c r="J68" s="5" t="s">
        <v>87</v>
      </c>
      <c r="K68" s="6">
        <v>0</v>
      </c>
      <c r="L68" s="6">
        <v>0</v>
      </c>
      <c r="M68" s="131" t="s">
        <v>181</v>
      </c>
      <c r="N68" s="126"/>
      <c r="P68" s="14">
        <v>0</v>
      </c>
      <c r="Q68" s="44">
        <f t="shared" si="67"/>
        <v>0</v>
      </c>
      <c r="R68" s="14"/>
      <c r="S68" s="44">
        <f t="shared" si="68"/>
        <v>0</v>
      </c>
      <c r="T68" s="34">
        <v>-1</v>
      </c>
      <c r="U68" s="44">
        <f t="shared" si="69"/>
        <v>-4</v>
      </c>
      <c r="V68" s="35">
        <v>-1</v>
      </c>
      <c r="W68" s="44">
        <f t="shared" si="70"/>
        <v>-4</v>
      </c>
      <c r="X68" s="34">
        <v>-1</v>
      </c>
      <c r="Y68" s="44">
        <f t="shared" si="71"/>
        <v>-2</v>
      </c>
      <c r="Z68" s="8">
        <v>0</v>
      </c>
      <c r="AA68" s="44">
        <f t="shared" si="72"/>
        <v>0</v>
      </c>
      <c r="AB68" s="36">
        <f t="shared" si="104"/>
        <v>0</v>
      </c>
      <c r="AC68" s="44">
        <f t="shared" si="73"/>
        <v>0</v>
      </c>
      <c r="AD68" s="36">
        <f t="shared" si="101"/>
        <v>5</v>
      </c>
      <c r="AE68" s="44">
        <f t="shared" si="74"/>
        <v>20</v>
      </c>
      <c r="AF68" s="48">
        <v>0</v>
      </c>
      <c r="AG68" s="47">
        <f t="shared" si="75"/>
        <v>0</v>
      </c>
      <c r="AH68" s="48">
        <v>0</v>
      </c>
      <c r="AI68" s="47">
        <f t="shared" si="76"/>
        <v>0</v>
      </c>
      <c r="AJ68" s="52">
        <v>0</v>
      </c>
      <c r="AK68" s="51">
        <f t="shared" si="77"/>
        <v>0</v>
      </c>
      <c r="AL68" s="16">
        <v>5</v>
      </c>
      <c r="AM68" s="122">
        <f t="shared" si="78"/>
        <v>10</v>
      </c>
      <c r="AN68" s="16">
        <f>IF(H68="No",5,0)</f>
        <v>0</v>
      </c>
      <c r="AO68" s="122">
        <f t="shared" si="79"/>
        <v>0</v>
      </c>
      <c r="AP68" s="16">
        <v>0</v>
      </c>
      <c r="AQ68" s="44">
        <f t="shared" si="80"/>
        <v>0</v>
      </c>
      <c r="AR68" s="16">
        <f t="shared" si="81"/>
        <v>0</v>
      </c>
      <c r="AS68" s="44">
        <f t="shared" si="82"/>
        <v>0</v>
      </c>
      <c r="AT68" s="18">
        <v>5</v>
      </c>
      <c r="AU68" s="44">
        <f t="shared" si="83"/>
        <v>5</v>
      </c>
      <c r="AV68" s="18">
        <v>5</v>
      </c>
      <c r="AW68" s="44">
        <f t="shared" si="84"/>
        <v>5</v>
      </c>
      <c r="AX68" s="18">
        <v>5</v>
      </c>
      <c r="AY68" s="44">
        <f t="shared" si="85"/>
        <v>10</v>
      </c>
      <c r="AZ68" s="18">
        <v>5</v>
      </c>
      <c r="BA68" s="44">
        <f t="shared" si="86"/>
        <v>5</v>
      </c>
      <c r="BB68" s="18"/>
      <c r="BC68" s="44">
        <f t="shared" si="87"/>
        <v>0</v>
      </c>
      <c r="BD68" s="18">
        <v>3</v>
      </c>
      <c r="BE68" s="44">
        <f t="shared" si="88"/>
        <v>3</v>
      </c>
      <c r="BF68" s="20"/>
      <c r="BG68" s="44">
        <f t="shared" si="89"/>
        <v>0</v>
      </c>
      <c r="BH68" s="20">
        <v>5</v>
      </c>
      <c r="BI68" s="44">
        <f t="shared" si="90"/>
        <v>10</v>
      </c>
      <c r="BJ68" s="20">
        <v>5</v>
      </c>
      <c r="BK68" s="44">
        <f t="shared" si="91"/>
        <v>10</v>
      </c>
      <c r="BL68" s="20"/>
      <c r="BM68" s="44">
        <f t="shared" si="92"/>
        <v>0</v>
      </c>
      <c r="BN68" s="20"/>
      <c r="BO68" s="44">
        <f t="shared" si="93"/>
        <v>0</v>
      </c>
      <c r="BP68" s="22">
        <v>0</v>
      </c>
      <c r="BQ68" s="44">
        <f t="shared" si="94"/>
        <v>0</v>
      </c>
      <c r="BR68" s="24">
        <v>5</v>
      </c>
      <c r="BS68" s="44">
        <f t="shared" si="95"/>
        <v>40</v>
      </c>
      <c r="BT68" s="26"/>
      <c r="BU68" s="63">
        <f t="shared" si="96"/>
        <v>0</v>
      </c>
      <c r="BV68" s="70">
        <f t="shared" si="97"/>
        <v>45</v>
      </c>
      <c r="BW68" s="71">
        <f t="shared" si="98"/>
        <v>108</v>
      </c>
    </row>
    <row r="69" spans="1:76" ht="30" x14ac:dyDescent="0.25">
      <c r="A69" s="54">
        <v>15</v>
      </c>
      <c r="B69" s="78">
        <v>15</v>
      </c>
      <c r="C69" s="54">
        <v>71</v>
      </c>
      <c r="D69" s="54">
        <v>62</v>
      </c>
      <c r="E69" s="54">
        <f t="shared" si="103"/>
        <v>-9</v>
      </c>
      <c r="F69" s="54">
        <f t="shared" si="66"/>
        <v>105</v>
      </c>
      <c r="G69" s="55" t="s">
        <v>38</v>
      </c>
      <c r="H69" s="27" t="s">
        <v>249</v>
      </c>
      <c r="I69" s="5" t="s">
        <v>39</v>
      </c>
      <c r="J69" s="5" t="s">
        <v>40</v>
      </c>
      <c r="K69" s="6">
        <v>2</v>
      </c>
      <c r="L69" s="6">
        <v>2</v>
      </c>
      <c r="M69" s="131" t="s">
        <v>158</v>
      </c>
      <c r="N69" s="126"/>
      <c r="P69" s="14"/>
      <c r="Q69" s="44">
        <f t="shared" si="67"/>
        <v>0</v>
      </c>
      <c r="R69" s="14"/>
      <c r="S69" s="44">
        <f t="shared" si="68"/>
        <v>0</v>
      </c>
      <c r="T69" s="34">
        <v>-1</v>
      </c>
      <c r="U69" s="44">
        <f t="shared" si="69"/>
        <v>-4</v>
      </c>
      <c r="V69" s="34">
        <v>0</v>
      </c>
      <c r="W69" s="44">
        <f t="shared" si="70"/>
        <v>0</v>
      </c>
      <c r="X69" s="34">
        <v>-1</v>
      </c>
      <c r="Y69" s="44">
        <f t="shared" si="71"/>
        <v>-2</v>
      </c>
      <c r="Z69" s="34">
        <v>-1</v>
      </c>
      <c r="AA69" s="44">
        <f t="shared" si="72"/>
        <v>-2</v>
      </c>
      <c r="AB69" s="36">
        <f t="shared" si="104"/>
        <v>5</v>
      </c>
      <c r="AC69" s="44">
        <f t="shared" si="73"/>
        <v>20</v>
      </c>
      <c r="AD69" s="36">
        <f t="shared" si="101"/>
        <v>0</v>
      </c>
      <c r="AE69" s="44">
        <f t="shared" si="74"/>
        <v>0</v>
      </c>
      <c r="AF69" s="48">
        <v>0</v>
      </c>
      <c r="AG69" s="47">
        <f t="shared" si="75"/>
        <v>0</v>
      </c>
      <c r="AH69" s="48">
        <v>0</v>
      </c>
      <c r="AI69" s="47">
        <f t="shared" si="76"/>
        <v>0</v>
      </c>
      <c r="AJ69" s="52">
        <v>5</v>
      </c>
      <c r="AK69" s="51">
        <f t="shared" si="77"/>
        <v>30</v>
      </c>
      <c r="AL69" s="16">
        <v>5</v>
      </c>
      <c r="AM69" s="122">
        <f t="shared" si="78"/>
        <v>10</v>
      </c>
      <c r="AN69" s="16">
        <v>0</v>
      </c>
      <c r="AO69" s="122">
        <f t="shared" si="79"/>
        <v>0</v>
      </c>
      <c r="AP69" s="16">
        <v>0</v>
      </c>
      <c r="AQ69" s="44">
        <f t="shared" si="80"/>
        <v>0</v>
      </c>
      <c r="AR69" s="16">
        <f t="shared" si="81"/>
        <v>5</v>
      </c>
      <c r="AS69" s="44">
        <f t="shared" si="82"/>
        <v>10</v>
      </c>
      <c r="AT69" s="18">
        <v>0</v>
      </c>
      <c r="AU69" s="44">
        <f t="shared" si="83"/>
        <v>0</v>
      </c>
      <c r="AV69" s="18">
        <v>0</v>
      </c>
      <c r="AW69" s="44">
        <f t="shared" si="84"/>
        <v>0</v>
      </c>
      <c r="AX69" s="18">
        <v>0</v>
      </c>
      <c r="AY69" s="44">
        <f t="shared" si="85"/>
        <v>0</v>
      </c>
      <c r="AZ69" s="18">
        <v>0</v>
      </c>
      <c r="BA69" s="44">
        <f t="shared" si="86"/>
        <v>0</v>
      </c>
      <c r="BB69" s="18"/>
      <c r="BC69" s="44">
        <f t="shared" si="87"/>
        <v>0</v>
      </c>
      <c r="BD69" s="18">
        <v>3</v>
      </c>
      <c r="BE69" s="44">
        <f t="shared" si="88"/>
        <v>3</v>
      </c>
      <c r="BF69" s="20"/>
      <c r="BG69" s="44">
        <f t="shared" si="89"/>
        <v>0</v>
      </c>
      <c r="BH69" s="20"/>
      <c r="BI69" s="44">
        <f t="shared" si="90"/>
        <v>0</v>
      </c>
      <c r="BJ69" s="20"/>
      <c r="BK69" s="44">
        <f t="shared" si="91"/>
        <v>0</v>
      </c>
      <c r="BL69" s="20"/>
      <c r="BM69" s="44">
        <f t="shared" si="92"/>
        <v>0</v>
      </c>
      <c r="BN69" s="20"/>
      <c r="BO69" s="44">
        <f t="shared" si="93"/>
        <v>0</v>
      </c>
      <c r="BP69" s="22">
        <v>5</v>
      </c>
      <c r="BQ69" s="44">
        <f t="shared" si="94"/>
        <v>40</v>
      </c>
      <c r="BR69" s="24">
        <v>0</v>
      </c>
      <c r="BS69" s="44">
        <f t="shared" si="95"/>
        <v>0</v>
      </c>
      <c r="BT69" s="26"/>
      <c r="BU69" s="63">
        <f t="shared" si="96"/>
        <v>0</v>
      </c>
      <c r="BV69" s="70">
        <f t="shared" si="97"/>
        <v>25</v>
      </c>
      <c r="BW69" s="71">
        <f t="shared" si="98"/>
        <v>105</v>
      </c>
    </row>
    <row r="70" spans="1:76" ht="30" x14ac:dyDescent="0.25">
      <c r="A70" s="54">
        <v>5</v>
      </c>
      <c r="B70" s="78">
        <v>5</v>
      </c>
      <c r="C70" s="54">
        <v>65</v>
      </c>
      <c r="D70" s="54">
        <v>63</v>
      </c>
      <c r="E70" s="54">
        <f t="shared" si="103"/>
        <v>-2</v>
      </c>
      <c r="F70" s="54">
        <f t="shared" si="66"/>
        <v>104</v>
      </c>
      <c r="G70" s="85" t="s">
        <v>17</v>
      </c>
      <c r="H70" s="27" t="s">
        <v>243</v>
      </c>
      <c r="I70" s="57" t="s">
        <v>19</v>
      </c>
      <c r="J70" s="57" t="s">
        <v>20</v>
      </c>
      <c r="K70" s="6">
        <v>0</v>
      </c>
      <c r="L70" s="6">
        <v>2</v>
      </c>
      <c r="M70" s="131" t="s">
        <v>152</v>
      </c>
      <c r="N70" s="126"/>
      <c r="P70" s="14">
        <v>0</v>
      </c>
      <c r="Q70" s="44">
        <f t="shared" si="67"/>
        <v>0</v>
      </c>
      <c r="R70" s="14">
        <v>5</v>
      </c>
      <c r="S70" s="44">
        <f t="shared" si="68"/>
        <v>20</v>
      </c>
      <c r="T70" s="34">
        <v>-2</v>
      </c>
      <c r="U70" s="44">
        <f t="shared" si="69"/>
        <v>-8</v>
      </c>
      <c r="V70" s="34">
        <v>0</v>
      </c>
      <c r="W70" s="44">
        <f t="shared" si="70"/>
        <v>0</v>
      </c>
      <c r="X70" s="34">
        <v>0</v>
      </c>
      <c r="Y70" s="44">
        <f t="shared" si="71"/>
        <v>0</v>
      </c>
      <c r="Z70" s="34">
        <v>-4</v>
      </c>
      <c r="AA70" s="44">
        <f t="shared" si="72"/>
        <v>-8</v>
      </c>
      <c r="AB70" s="36">
        <f t="shared" si="104"/>
        <v>0</v>
      </c>
      <c r="AC70" s="44">
        <f t="shared" si="73"/>
        <v>0</v>
      </c>
      <c r="AD70" s="36">
        <f t="shared" si="101"/>
        <v>5</v>
      </c>
      <c r="AE70" s="44">
        <f t="shared" si="74"/>
        <v>20</v>
      </c>
      <c r="AF70" s="48">
        <v>5</v>
      </c>
      <c r="AG70" s="47">
        <f t="shared" si="75"/>
        <v>45</v>
      </c>
      <c r="AH70" s="48">
        <v>0</v>
      </c>
      <c r="AI70" s="47">
        <f t="shared" si="76"/>
        <v>0</v>
      </c>
      <c r="AJ70" s="52">
        <v>0</v>
      </c>
      <c r="AK70" s="51">
        <f t="shared" si="77"/>
        <v>0</v>
      </c>
      <c r="AL70" s="16">
        <v>5</v>
      </c>
      <c r="AM70" s="122">
        <f t="shared" si="78"/>
        <v>10</v>
      </c>
      <c r="AN70" s="16">
        <f>IF(H70="No",5,0)</f>
        <v>0</v>
      </c>
      <c r="AO70" s="122">
        <f t="shared" si="79"/>
        <v>0</v>
      </c>
      <c r="AP70" s="16">
        <v>0</v>
      </c>
      <c r="AQ70" s="44">
        <f t="shared" si="80"/>
        <v>0</v>
      </c>
      <c r="AR70" s="16">
        <f t="shared" si="81"/>
        <v>0</v>
      </c>
      <c r="AS70" s="44">
        <f t="shared" si="82"/>
        <v>0</v>
      </c>
      <c r="AT70" s="18">
        <v>5</v>
      </c>
      <c r="AU70" s="44">
        <f t="shared" si="83"/>
        <v>5</v>
      </c>
      <c r="AV70" s="18">
        <v>5</v>
      </c>
      <c r="AW70" s="44">
        <f t="shared" si="84"/>
        <v>5</v>
      </c>
      <c r="AX70" s="18">
        <v>0</v>
      </c>
      <c r="AY70" s="44">
        <f t="shared" si="85"/>
        <v>0</v>
      </c>
      <c r="AZ70" s="18">
        <v>0</v>
      </c>
      <c r="BA70" s="44">
        <f t="shared" si="86"/>
        <v>0</v>
      </c>
      <c r="BB70" s="18">
        <v>5</v>
      </c>
      <c r="BC70" s="44">
        <f t="shared" si="87"/>
        <v>10</v>
      </c>
      <c r="BD70" s="18">
        <v>5</v>
      </c>
      <c r="BE70" s="44">
        <f t="shared" si="88"/>
        <v>5</v>
      </c>
      <c r="BF70" s="20"/>
      <c r="BG70" s="44">
        <f t="shared" si="89"/>
        <v>0</v>
      </c>
      <c r="BH70" s="20"/>
      <c r="BI70" s="44">
        <f t="shared" si="90"/>
        <v>0</v>
      </c>
      <c r="BJ70" s="20"/>
      <c r="BK70" s="44">
        <f t="shared" si="91"/>
        <v>0</v>
      </c>
      <c r="BL70" s="20"/>
      <c r="BM70" s="44">
        <f t="shared" si="92"/>
        <v>0</v>
      </c>
      <c r="BN70" s="20"/>
      <c r="BO70" s="44">
        <f t="shared" si="93"/>
        <v>0</v>
      </c>
      <c r="BP70" s="22">
        <v>0</v>
      </c>
      <c r="BQ70" s="44">
        <f t="shared" si="94"/>
        <v>0</v>
      </c>
      <c r="BR70" s="24">
        <v>0</v>
      </c>
      <c r="BS70" s="44">
        <f t="shared" si="95"/>
        <v>0</v>
      </c>
      <c r="BT70" s="26"/>
      <c r="BU70" s="63">
        <f t="shared" si="96"/>
        <v>0</v>
      </c>
      <c r="BV70" s="70">
        <f t="shared" si="97"/>
        <v>34</v>
      </c>
      <c r="BW70" s="71">
        <f t="shared" si="98"/>
        <v>104</v>
      </c>
    </row>
    <row r="71" spans="1:76" ht="30" x14ac:dyDescent="0.25">
      <c r="A71" s="54">
        <v>3</v>
      </c>
      <c r="B71" s="78">
        <v>3</v>
      </c>
      <c r="C71" s="76" t="s">
        <v>220</v>
      </c>
      <c r="D71" s="54">
        <v>64</v>
      </c>
      <c r="E71" s="54"/>
      <c r="F71" s="54">
        <f t="shared" si="66"/>
        <v>104</v>
      </c>
      <c r="G71" s="55" t="s">
        <v>17</v>
      </c>
      <c r="H71" s="27" t="s">
        <v>243</v>
      </c>
      <c r="I71" s="5" t="s">
        <v>230</v>
      </c>
      <c r="J71" s="5" t="s">
        <v>18</v>
      </c>
      <c r="K71" s="6">
        <v>0</v>
      </c>
      <c r="L71" s="6">
        <v>0</v>
      </c>
      <c r="M71" s="131" t="s">
        <v>153</v>
      </c>
      <c r="N71" s="126"/>
      <c r="P71" s="14">
        <v>0</v>
      </c>
      <c r="Q71" s="44">
        <f t="shared" si="67"/>
        <v>0</v>
      </c>
      <c r="R71" s="14">
        <v>5</v>
      </c>
      <c r="S71" s="44">
        <f t="shared" si="68"/>
        <v>20</v>
      </c>
      <c r="T71" s="34">
        <v>-2</v>
      </c>
      <c r="U71" s="44">
        <f t="shared" si="69"/>
        <v>-8</v>
      </c>
      <c r="V71" s="34">
        <v>0</v>
      </c>
      <c r="W71" s="44">
        <f t="shared" si="70"/>
        <v>0</v>
      </c>
      <c r="X71" s="34">
        <v>0</v>
      </c>
      <c r="Y71" s="44">
        <f t="shared" si="71"/>
        <v>0</v>
      </c>
      <c r="Z71" s="34">
        <v>-3</v>
      </c>
      <c r="AA71" s="44">
        <f t="shared" si="72"/>
        <v>-6</v>
      </c>
      <c r="AB71" s="36">
        <f t="shared" si="104"/>
        <v>0</v>
      </c>
      <c r="AC71" s="44">
        <f t="shared" si="73"/>
        <v>0</v>
      </c>
      <c r="AD71" s="36">
        <f t="shared" si="101"/>
        <v>5</v>
      </c>
      <c r="AE71" s="44">
        <f t="shared" si="74"/>
        <v>20</v>
      </c>
      <c r="AF71" s="48">
        <v>5</v>
      </c>
      <c r="AG71" s="47">
        <f t="shared" si="75"/>
        <v>45</v>
      </c>
      <c r="AH71" s="48">
        <v>0</v>
      </c>
      <c r="AI71" s="47">
        <f t="shared" si="76"/>
        <v>0</v>
      </c>
      <c r="AJ71" s="52">
        <v>0</v>
      </c>
      <c r="AK71" s="51">
        <f t="shared" si="77"/>
        <v>0</v>
      </c>
      <c r="AL71" s="16">
        <v>5</v>
      </c>
      <c r="AM71" s="122">
        <f t="shared" si="78"/>
        <v>10</v>
      </c>
      <c r="AN71" s="16">
        <f>IF(H71="No",5,0)</f>
        <v>0</v>
      </c>
      <c r="AO71" s="122">
        <f t="shared" si="79"/>
        <v>0</v>
      </c>
      <c r="AP71" s="16">
        <v>0</v>
      </c>
      <c r="AQ71" s="44">
        <f t="shared" si="80"/>
        <v>0</v>
      </c>
      <c r="AR71" s="16">
        <f t="shared" si="81"/>
        <v>0</v>
      </c>
      <c r="AS71" s="44">
        <f t="shared" si="82"/>
        <v>0</v>
      </c>
      <c r="AT71" s="18">
        <v>5</v>
      </c>
      <c r="AU71" s="44">
        <f t="shared" si="83"/>
        <v>5</v>
      </c>
      <c r="AV71" s="18">
        <v>5</v>
      </c>
      <c r="AW71" s="44">
        <f t="shared" si="84"/>
        <v>5</v>
      </c>
      <c r="AX71" s="18">
        <v>0</v>
      </c>
      <c r="AY71" s="44">
        <f t="shared" si="85"/>
        <v>0</v>
      </c>
      <c r="AZ71" s="18">
        <v>0</v>
      </c>
      <c r="BA71" s="44">
        <f t="shared" si="86"/>
        <v>0</v>
      </c>
      <c r="BB71" s="18">
        <v>5</v>
      </c>
      <c r="BC71" s="44">
        <f t="shared" si="87"/>
        <v>10</v>
      </c>
      <c r="BD71" s="18">
        <v>3</v>
      </c>
      <c r="BE71" s="44">
        <f t="shared" si="88"/>
        <v>3</v>
      </c>
      <c r="BF71" s="20"/>
      <c r="BG71" s="44">
        <f t="shared" si="89"/>
        <v>0</v>
      </c>
      <c r="BH71" s="20"/>
      <c r="BI71" s="44">
        <f t="shared" si="90"/>
        <v>0</v>
      </c>
      <c r="BJ71" s="20"/>
      <c r="BK71" s="44">
        <f t="shared" si="91"/>
        <v>0</v>
      </c>
      <c r="BL71" s="20"/>
      <c r="BM71" s="44">
        <f t="shared" si="92"/>
        <v>0</v>
      </c>
      <c r="BN71" s="20"/>
      <c r="BO71" s="44">
        <f t="shared" si="93"/>
        <v>0</v>
      </c>
      <c r="BP71" s="22">
        <v>0</v>
      </c>
      <c r="BQ71" s="44">
        <f t="shared" si="94"/>
        <v>0</v>
      </c>
      <c r="BR71" s="24">
        <v>0</v>
      </c>
      <c r="BS71" s="44">
        <f t="shared" si="95"/>
        <v>0</v>
      </c>
      <c r="BT71" s="26"/>
      <c r="BU71" s="63">
        <f t="shared" si="96"/>
        <v>0</v>
      </c>
      <c r="BV71" s="70">
        <f t="shared" si="97"/>
        <v>33</v>
      </c>
      <c r="BW71" s="71">
        <f t="shared" si="98"/>
        <v>104</v>
      </c>
    </row>
    <row r="72" spans="1:76" ht="30" x14ac:dyDescent="0.25">
      <c r="A72" s="54">
        <v>18</v>
      </c>
      <c r="B72" s="78">
        <v>18</v>
      </c>
      <c r="C72" s="54">
        <v>51</v>
      </c>
      <c r="D72" s="54">
        <v>65</v>
      </c>
      <c r="E72" s="78">
        <f>D72-C72</f>
        <v>14</v>
      </c>
      <c r="F72" s="54">
        <f t="shared" ref="F72:F100" si="105">BW72</f>
        <v>104</v>
      </c>
      <c r="G72" s="55" t="s">
        <v>46</v>
      </c>
      <c r="H72" s="29" t="s">
        <v>249</v>
      </c>
      <c r="I72" s="5" t="s">
        <v>47</v>
      </c>
      <c r="J72" s="5" t="s">
        <v>48</v>
      </c>
      <c r="K72" s="6">
        <v>2</v>
      </c>
      <c r="L72" s="6">
        <v>2</v>
      </c>
      <c r="M72" s="131" t="s">
        <v>160</v>
      </c>
      <c r="N72" s="126"/>
      <c r="P72" s="14">
        <v>0</v>
      </c>
      <c r="Q72" s="44">
        <f t="shared" ref="Q72:Q103" si="106">+P72*$P$4</f>
        <v>0</v>
      </c>
      <c r="R72" s="14"/>
      <c r="S72" s="44">
        <f t="shared" ref="S72:S103" si="107">+R72*$R$4</f>
        <v>0</v>
      </c>
      <c r="T72" s="34">
        <v>-1</v>
      </c>
      <c r="U72" s="44">
        <f t="shared" ref="U72:U103" si="108">+T72*$T$4</f>
        <v>-4</v>
      </c>
      <c r="V72" s="34">
        <v>0</v>
      </c>
      <c r="W72" s="44">
        <f t="shared" ref="W72:W103" si="109">+V72*V$4</f>
        <v>0</v>
      </c>
      <c r="X72" s="34">
        <v>0</v>
      </c>
      <c r="Y72" s="44">
        <f t="shared" ref="Y72:Y103" si="110">+X72*X$4</f>
        <v>0</v>
      </c>
      <c r="Z72" s="34">
        <v>0</v>
      </c>
      <c r="AA72" s="44">
        <f t="shared" ref="AA72:AA103" si="111">+Z72*Z$4</f>
        <v>0</v>
      </c>
      <c r="AB72" s="36">
        <v>0</v>
      </c>
      <c r="AC72" s="44">
        <f t="shared" ref="AC72:AC103" si="112">+AB72*AB$4</f>
        <v>0</v>
      </c>
      <c r="AD72" s="36">
        <f t="shared" si="101"/>
        <v>0</v>
      </c>
      <c r="AE72" s="44">
        <f t="shared" ref="AE72:AE103" si="113">+AD72*AD$4</f>
        <v>0</v>
      </c>
      <c r="AF72" s="48">
        <v>5</v>
      </c>
      <c r="AG72" s="47">
        <f t="shared" ref="AG72:AG103" si="114">+AF72*AF$4</f>
        <v>45</v>
      </c>
      <c r="AH72" s="48">
        <v>0</v>
      </c>
      <c r="AI72" s="47">
        <f t="shared" ref="AI72:AI103" si="115">+AH72*AH$4</f>
        <v>0</v>
      </c>
      <c r="AJ72" s="52">
        <v>0</v>
      </c>
      <c r="AK72" s="51">
        <f t="shared" ref="AK72:AK103" si="116">+AJ72*AJ$4</f>
        <v>0</v>
      </c>
      <c r="AL72" s="16">
        <v>5</v>
      </c>
      <c r="AM72" s="122">
        <f t="shared" ref="AM72:AM103" si="117">+AL72*AL$4</f>
        <v>10</v>
      </c>
      <c r="AN72" s="16">
        <v>0</v>
      </c>
      <c r="AO72" s="122">
        <f t="shared" ref="AO72:AO103" si="118">+AN72*AN$4</f>
        <v>0</v>
      </c>
      <c r="AP72" s="16">
        <v>0</v>
      </c>
      <c r="AQ72" s="44">
        <f t="shared" ref="AQ72:AQ103" si="119">+AP72*AP$4</f>
        <v>0</v>
      </c>
      <c r="AR72" s="16">
        <f t="shared" ref="AR72:AR100" si="120">IF(H72="No",5,0)</f>
        <v>5</v>
      </c>
      <c r="AS72" s="44">
        <f t="shared" ref="AS72:AS103" si="121">+AR72*AR$4</f>
        <v>10</v>
      </c>
      <c r="AT72" s="18">
        <v>0</v>
      </c>
      <c r="AU72" s="44">
        <f t="shared" ref="AU72:AU103" si="122">+AT72*AT$4</f>
        <v>0</v>
      </c>
      <c r="AV72" s="18">
        <v>0</v>
      </c>
      <c r="AW72" s="44">
        <f t="shared" ref="AW72:AW103" si="123">+AV72*AV$4</f>
        <v>0</v>
      </c>
      <c r="AX72" s="18">
        <v>0</v>
      </c>
      <c r="AY72" s="44">
        <f t="shared" ref="AY72:AY103" si="124">+AX72*AX$4</f>
        <v>0</v>
      </c>
      <c r="AZ72" s="18">
        <v>0</v>
      </c>
      <c r="BA72" s="44">
        <f t="shared" ref="BA72:BA103" si="125">+AZ72*AZ$4</f>
        <v>0</v>
      </c>
      <c r="BB72" s="18"/>
      <c r="BC72" s="44">
        <f t="shared" ref="BC72:BC103" si="126">+BB72*BB$4</f>
        <v>0</v>
      </c>
      <c r="BD72" s="18">
        <v>3</v>
      </c>
      <c r="BE72" s="44">
        <f t="shared" ref="BE72:BE103" si="127">+BD72*BD$4</f>
        <v>3</v>
      </c>
      <c r="BF72" s="20"/>
      <c r="BG72" s="44">
        <f t="shared" ref="BG72:BG103" si="128">+BF72*BF$4</f>
        <v>0</v>
      </c>
      <c r="BH72" s="20"/>
      <c r="BI72" s="44">
        <f t="shared" ref="BI72:BI103" si="129">+BH72*BH$4</f>
        <v>0</v>
      </c>
      <c r="BJ72" s="20"/>
      <c r="BK72" s="44">
        <f t="shared" ref="BK72:BK103" si="130">+BJ72*BJ$4</f>
        <v>0</v>
      </c>
      <c r="BL72" s="20"/>
      <c r="BM72" s="44">
        <f t="shared" ref="BM72:BM103" si="131">+BL72*BL$4</f>
        <v>0</v>
      </c>
      <c r="BN72" s="20"/>
      <c r="BO72" s="44">
        <f t="shared" ref="BO72:BO103" si="132">+BN72*BN$4</f>
        <v>0</v>
      </c>
      <c r="BP72" s="22">
        <v>0</v>
      </c>
      <c r="BQ72" s="44">
        <f t="shared" ref="BQ72:BQ103" si="133">+BP72*BP$4</f>
        <v>0</v>
      </c>
      <c r="BR72" s="24">
        <v>5</v>
      </c>
      <c r="BS72" s="44">
        <f t="shared" ref="BS72:BS103" si="134">+BR72*BR$4</f>
        <v>40</v>
      </c>
      <c r="BT72" s="26"/>
      <c r="BU72" s="63">
        <f t="shared" ref="BU72:BU103" si="135">+BT72*BT$4</f>
        <v>0</v>
      </c>
      <c r="BV72" s="70">
        <f t="shared" ref="BV72:BV100" si="136">+P72+R72+T72+V72+X72+Z72+AB72+AD72+AF72+AH72+AJ72+AL72+AN72+AP72+AR72+AT72+AV72+AX72+AZ72+BB72+BD72+BF72+BH72+BJ72+BL72+BN72+BP72+BR72+BT72</f>
        <v>22</v>
      </c>
      <c r="BW72" s="71">
        <f t="shared" ref="BW72:BW100" si="137">+Q72+S72+U72+W72+Y72+AA72+AC72+AE72+AG72+AI72+AK72+AM72+AO72+AQ72+AS72+AU72+AW72+AY72+BA72+BC72+BE72+BG72+BI72+BK72+BM72+BO72+BQ72+BS72+BU72</f>
        <v>104</v>
      </c>
    </row>
    <row r="73" spans="1:76" ht="30" x14ac:dyDescent="0.25">
      <c r="A73" s="54">
        <v>27</v>
      </c>
      <c r="B73" s="78">
        <v>35</v>
      </c>
      <c r="C73" s="54">
        <v>48</v>
      </c>
      <c r="D73" s="54">
        <v>66</v>
      </c>
      <c r="E73" s="77">
        <f>D73-C73</f>
        <v>18</v>
      </c>
      <c r="F73" s="54">
        <f t="shared" si="105"/>
        <v>103</v>
      </c>
      <c r="G73" s="55" t="s">
        <v>64</v>
      </c>
      <c r="H73" s="29" t="s">
        <v>249</v>
      </c>
      <c r="I73" s="5" t="s">
        <v>44</v>
      </c>
      <c r="J73" s="5" t="s">
        <v>45</v>
      </c>
      <c r="K73" s="6">
        <v>2</v>
      </c>
      <c r="L73" s="6">
        <v>2</v>
      </c>
      <c r="M73" s="131" t="s">
        <v>169</v>
      </c>
      <c r="N73" s="126"/>
      <c r="P73" s="14">
        <v>5</v>
      </c>
      <c r="Q73" s="44">
        <f t="shared" si="106"/>
        <v>20</v>
      </c>
      <c r="R73" s="14"/>
      <c r="S73" s="44">
        <f t="shared" si="107"/>
        <v>0</v>
      </c>
      <c r="T73" s="34">
        <v>0</v>
      </c>
      <c r="U73" s="44">
        <f t="shared" si="108"/>
        <v>0</v>
      </c>
      <c r="V73" s="35">
        <v>0</v>
      </c>
      <c r="W73" s="44">
        <f t="shared" si="109"/>
        <v>0</v>
      </c>
      <c r="X73" s="34">
        <v>0</v>
      </c>
      <c r="Y73" s="44">
        <f t="shared" si="110"/>
        <v>0</v>
      </c>
      <c r="Z73" s="8">
        <v>0</v>
      </c>
      <c r="AA73" s="44">
        <f t="shared" si="111"/>
        <v>0</v>
      </c>
      <c r="AB73" s="36">
        <v>0</v>
      </c>
      <c r="AC73" s="44">
        <f t="shared" si="112"/>
        <v>0</v>
      </c>
      <c r="AD73" s="36">
        <f t="shared" si="101"/>
        <v>0</v>
      </c>
      <c r="AE73" s="44">
        <f t="shared" si="113"/>
        <v>0</v>
      </c>
      <c r="AF73" s="48">
        <v>0</v>
      </c>
      <c r="AG73" s="47">
        <f t="shared" si="114"/>
        <v>0</v>
      </c>
      <c r="AH73" s="48">
        <v>0</v>
      </c>
      <c r="AI73" s="47">
        <f t="shared" si="115"/>
        <v>0</v>
      </c>
      <c r="AJ73" s="52">
        <v>0</v>
      </c>
      <c r="AK73" s="51">
        <f t="shared" si="116"/>
        <v>0</v>
      </c>
      <c r="AL73" s="16">
        <v>5</v>
      </c>
      <c r="AM73" s="122">
        <f t="shared" si="117"/>
        <v>10</v>
      </c>
      <c r="AN73" s="16">
        <v>0</v>
      </c>
      <c r="AO73" s="122">
        <f t="shared" si="118"/>
        <v>0</v>
      </c>
      <c r="AP73" s="16">
        <v>0</v>
      </c>
      <c r="AQ73" s="44">
        <f t="shared" si="119"/>
        <v>0</v>
      </c>
      <c r="AR73" s="16">
        <f t="shared" si="120"/>
        <v>5</v>
      </c>
      <c r="AS73" s="44">
        <f t="shared" si="121"/>
        <v>10</v>
      </c>
      <c r="AT73" s="18">
        <v>0</v>
      </c>
      <c r="AU73" s="44">
        <f t="shared" si="122"/>
        <v>0</v>
      </c>
      <c r="AV73" s="18">
        <v>0</v>
      </c>
      <c r="AW73" s="44">
        <f t="shared" si="123"/>
        <v>0</v>
      </c>
      <c r="AX73" s="18">
        <v>0</v>
      </c>
      <c r="AY73" s="44">
        <f t="shared" si="124"/>
        <v>0</v>
      </c>
      <c r="AZ73" s="18">
        <v>0</v>
      </c>
      <c r="BA73" s="44">
        <f t="shared" si="125"/>
        <v>0</v>
      </c>
      <c r="BB73" s="18"/>
      <c r="BC73" s="44">
        <f t="shared" si="126"/>
        <v>0</v>
      </c>
      <c r="BD73" s="18">
        <v>3</v>
      </c>
      <c r="BE73" s="44">
        <f t="shared" si="127"/>
        <v>3</v>
      </c>
      <c r="BF73" s="20">
        <v>5</v>
      </c>
      <c r="BG73" s="44">
        <f t="shared" si="128"/>
        <v>10</v>
      </c>
      <c r="BH73" s="20">
        <v>5</v>
      </c>
      <c r="BI73" s="44">
        <f t="shared" si="129"/>
        <v>10</v>
      </c>
      <c r="BJ73" s="20"/>
      <c r="BK73" s="44">
        <f t="shared" si="130"/>
        <v>0</v>
      </c>
      <c r="BL73" s="20"/>
      <c r="BM73" s="44">
        <f t="shared" si="131"/>
        <v>0</v>
      </c>
      <c r="BN73" s="20"/>
      <c r="BO73" s="44">
        <f t="shared" si="132"/>
        <v>0</v>
      </c>
      <c r="BP73" s="22">
        <v>0</v>
      </c>
      <c r="BQ73" s="44">
        <f t="shared" si="133"/>
        <v>0</v>
      </c>
      <c r="BR73" s="24">
        <v>5</v>
      </c>
      <c r="BS73" s="44">
        <f t="shared" si="134"/>
        <v>40</v>
      </c>
      <c r="BT73" s="26"/>
      <c r="BU73" s="63">
        <f t="shared" si="135"/>
        <v>0</v>
      </c>
      <c r="BV73" s="70">
        <f t="shared" si="136"/>
        <v>33</v>
      </c>
      <c r="BW73" s="71">
        <f t="shared" si="137"/>
        <v>103</v>
      </c>
    </row>
    <row r="74" spans="1:76" s="92" customFormat="1" x14ac:dyDescent="0.25">
      <c r="A74" s="54">
        <v>50</v>
      </c>
      <c r="B74" s="78">
        <v>70</v>
      </c>
      <c r="C74" s="76" t="s">
        <v>220</v>
      </c>
      <c r="D74" s="54">
        <v>67</v>
      </c>
      <c r="E74" s="54"/>
      <c r="F74" s="54">
        <f t="shared" si="105"/>
        <v>99</v>
      </c>
      <c r="G74" s="55" t="s">
        <v>99</v>
      </c>
      <c r="H74" s="27" t="s">
        <v>243</v>
      </c>
      <c r="I74" s="5" t="s">
        <v>39</v>
      </c>
      <c r="J74" s="5" t="s">
        <v>17</v>
      </c>
      <c r="K74" s="6">
        <v>0</v>
      </c>
      <c r="L74" s="6">
        <v>0</v>
      </c>
      <c r="M74" s="131" t="s">
        <v>188</v>
      </c>
      <c r="N74" s="126"/>
      <c r="O74"/>
      <c r="P74" s="14">
        <v>0</v>
      </c>
      <c r="Q74" s="44">
        <f t="shared" si="106"/>
        <v>0</v>
      </c>
      <c r="R74" s="14">
        <v>5</v>
      </c>
      <c r="S74" s="44">
        <f t="shared" si="107"/>
        <v>20</v>
      </c>
      <c r="T74" s="34">
        <v>-1</v>
      </c>
      <c r="U74" s="44">
        <f t="shared" si="108"/>
        <v>-4</v>
      </c>
      <c r="V74" s="35">
        <v>0</v>
      </c>
      <c r="W74" s="44">
        <f t="shared" si="109"/>
        <v>0</v>
      </c>
      <c r="X74" s="34">
        <v>0</v>
      </c>
      <c r="Y74" s="44">
        <f t="shared" si="110"/>
        <v>0</v>
      </c>
      <c r="Z74" s="8">
        <v>0</v>
      </c>
      <c r="AA74" s="44">
        <f t="shared" si="111"/>
        <v>0</v>
      </c>
      <c r="AB74" s="36">
        <f>IF(H74="No",5,0)</f>
        <v>0</v>
      </c>
      <c r="AC74" s="44">
        <f t="shared" si="112"/>
        <v>0</v>
      </c>
      <c r="AD74" s="36">
        <f t="shared" si="101"/>
        <v>5</v>
      </c>
      <c r="AE74" s="44">
        <f t="shared" si="113"/>
        <v>20</v>
      </c>
      <c r="AF74" s="48">
        <v>0</v>
      </c>
      <c r="AG74" s="47">
        <f t="shared" si="114"/>
        <v>0</v>
      </c>
      <c r="AH74" s="48">
        <v>5</v>
      </c>
      <c r="AI74" s="47">
        <f t="shared" si="115"/>
        <v>45</v>
      </c>
      <c r="AJ74" s="52">
        <v>0</v>
      </c>
      <c r="AK74" s="51">
        <f t="shared" si="116"/>
        <v>0</v>
      </c>
      <c r="AL74" s="16">
        <v>5</v>
      </c>
      <c r="AM74" s="122">
        <f t="shared" si="117"/>
        <v>10</v>
      </c>
      <c r="AN74" s="16">
        <f>IF(H74="No",5,0)</f>
        <v>0</v>
      </c>
      <c r="AO74" s="122">
        <f t="shared" si="118"/>
        <v>0</v>
      </c>
      <c r="AP74" s="16">
        <v>0</v>
      </c>
      <c r="AQ74" s="44">
        <f t="shared" si="119"/>
        <v>0</v>
      </c>
      <c r="AR74" s="16">
        <f t="shared" si="120"/>
        <v>0</v>
      </c>
      <c r="AS74" s="44">
        <f t="shared" si="121"/>
        <v>0</v>
      </c>
      <c r="AT74" s="18">
        <v>5</v>
      </c>
      <c r="AU74" s="44">
        <f t="shared" si="122"/>
        <v>5</v>
      </c>
      <c r="AV74" s="18">
        <v>0</v>
      </c>
      <c r="AW74" s="44">
        <f t="shared" si="123"/>
        <v>0</v>
      </c>
      <c r="AX74" s="18">
        <v>0</v>
      </c>
      <c r="AY74" s="44">
        <f t="shared" si="124"/>
        <v>0</v>
      </c>
      <c r="AZ74" s="18">
        <v>0</v>
      </c>
      <c r="BA74" s="44">
        <f t="shared" si="125"/>
        <v>0</v>
      </c>
      <c r="BB74" s="18"/>
      <c r="BC74" s="44">
        <f t="shared" si="126"/>
        <v>0</v>
      </c>
      <c r="BD74" s="18">
        <v>3</v>
      </c>
      <c r="BE74" s="44">
        <f t="shared" si="127"/>
        <v>3</v>
      </c>
      <c r="BF74" s="20"/>
      <c r="BG74" s="44">
        <f t="shared" si="128"/>
        <v>0</v>
      </c>
      <c r="BH74" s="20"/>
      <c r="BI74" s="44">
        <f t="shared" si="129"/>
        <v>0</v>
      </c>
      <c r="BJ74" s="20"/>
      <c r="BK74" s="44">
        <f t="shared" si="130"/>
        <v>0</v>
      </c>
      <c r="BL74" s="20"/>
      <c r="BM74" s="44">
        <f t="shared" si="131"/>
        <v>0</v>
      </c>
      <c r="BN74" s="20"/>
      <c r="BO74" s="44">
        <f t="shared" si="132"/>
        <v>0</v>
      </c>
      <c r="BP74" s="22">
        <v>0</v>
      </c>
      <c r="BQ74" s="44">
        <f t="shared" si="133"/>
        <v>0</v>
      </c>
      <c r="BR74" s="24">
        <v>0</v>
      </c>
      <c r="BS74" s="44">
        <f t="shared" si="134"/>
        <v>0</v>
      </c>
      <c r="BT74" s="26"/>
      <c r="BU74" s="63">
        <f t="shared" si="135"/>
        <v>0</v>
      </c>
      <c r="BV74" s="70">
        <f t="shared" si="136"/>
        <v>27</v>
      </c>
      <c r="BW74" s="71">
        <f t="shared" si="137"/>
        <v>99</v>
      </c>
      <c r="BX74"/>
    </row>
    <row r="75" spans="1:76" x14ac:dyDescent="0.25">
      <c r="A75" s="86">
        <v>52</v>
      </c>
      <c r="B75" s="87">
        <v>72</v>
      </c>
      <c r="C75" s="112" t="s">
        <v>220</v>
      </c>
      <c r="D75" s="54">
        <v>68</v>
      </c>
      <c r="E75" s="86"/>
      <c r="F75" s="54">
        <f t="shared" si="105"/>
        <v>98</v>
      </c>
      <c r="G75" s="88" t="s">
        <v>101</v>
      </c>
      <c r="H75" s="113" t="s">
        <v>249</v>
      </c>
      <c r="I75" s="90" t="s">
        <v>74</v>
      </c>
      <c r="J75" s="90"/>
      <c r="K75" s="91"/>
      <c r="L75" s="91"/>
      <c r="M75" s="132" t="s">
        <v>190</v>
      </c>
      <c r="N75" s="127"/>
      <c r="O75" s="92"/>
      <c r="P75" s="93">
        <v>0</v>
      </c>
      <c r="Q75" s="94">
        <f t="shared" si="106"/>
        <v>0</v>
      </c>
      <c r="R75" s="93"/>
      <c r="S75" s="94">
        <f t="shared" si="107"/>
        <v>0</v>
      </c>
      <c r="T75" s="95">
        <v>0</v>
      </c>
      <c r="U75" s="94">
        <f t="shared" si="108"/>
        <v>0</v>
      </c>
      <c r="V75" s="96">
        <v>0</v>
      </c>
      <c r="W75" s="94">
        <f t="shared" si="109"/>
        <v>0</v>
      </c>
      <c r="X75" s="95">
        <v>0</v>
      </c>
      <c r="Y75" s="94">
        <f t="shared" si="110"/>
        <v>0</v>
      </c>
      <c r="Z75" s="97">
        <v>0</v>
      </c>
      <c r="AA75" s="94">
        <f t="shared" si="111"/>
        <v>0</v>
      </c>
      <c r="AB75" s="98">
        <f>IF(H75="No",5,0)</f>
        <v>5</v>
      </c>
      <c r="AC75" s="94">
        <f t="shared" si="112"/>
        <v>20</v>
      </c>
      <c r="AD75" s="98">
        <f t="shared" si="101"/>
        <v>0</v>
      </c>
      <c r="AE75" s="94">
        <f t="shared" si="113"/>
        <v>0</v>
      </c>
      <c r="AF75" s="99">
        <v>0</v>
      </c>
      <c r="AG75" s="100">
        <f t="shared" si="114"/>
        <v>0</v>
      </c>
      <c r="AH75" s="99">
        <v>5</v>
      </c>
      <c r="AI75" s="100">
        <f t="shared" si="115"/>
        <v>45</v>
      </c>
      <c r="AJ75" s="101"/>
      <c r="AK75" s="102">
        <f t="shared" si="116"/>
        <v>0</v>
      </c>
      <c r="AL75" s="103">
        <v>5</v>
      </c>
      <c r="AM75" s="123">
        <f t="shared" si="117"/>
        <v>10</v>
      </c>
      <c r="AN75" s="103">
        <f>IF(H75="No",5,0)</f>
        <v>5</v>
      </c>
      <c r="AO75" s="123">
        <f t="shared" si="118"/>
        <v>10</v>
      </c>
      <c r="AP75" s="103">
        <v>0</v>
      </c>
      <c r="AQ75" s="94">
        <f t="shared" si="119"/>
        <v>0</v>
      </c>
      <c r="AR75" s="16">
        <f t="shared" si="120"/>
        <v>5</v>
      </c>
      <c r="AS75" s="94">
        <f t="shared" si="121"/>
        <v>10</v>
      </c>
      <c r="AT75" s="18">
        <v>0</v>
      </c>
      <c r="AU75" s="94">
        <f t="shared" si="122"/>
        <v>0</v>
      </c>
      <c r="AV75" s="18">
        <v>0</v>
      </c>
      <c r="AW75" s="94">
        <f t="shared" si="123"/>
        <v>0</v>
      </c>
      <c r="AX75" s="18">
        <v>0</v>
      </c>
      <c r="AY75" s="94">
        <f t="shared" si="124"/>
        <v>0</v>
      </c>
      <c r="AZ75" s="18">
        <v>0</v>
      </c>
      <c r="BA75" s="94">
        <f t="shared" si="125"/>
        <v>0</v>
      </c>
      <c r="BB75" s="104"/>
      <c r="BC75" s="94">
        <f t="shared" si="126"/>
        <v>0</v>
      </c>
      <c r="BD75" s="18">
        <v>3</v>
      </c>
      <c r="BE75" s="94">
        <f t="shared" si="127"/>
        <v>3</v>
      </c>
      <c r="BF75" s="105"/>
      <c r="BG75" s="94">
        <f t="shared" si="128"/>
        <v>0</v>
      </c>
      <c r="BH75" s="105"/>
      <c r="BI75" s="94">
        <f t="shared" si="129"/>
        <v>0</v>
      </c>
      <c r="BJ75" s="105"/>
      <c r="BK75" s="94">
        <f t="shared" si="130"/>
        <v>0</v>
      </c>
      <c r="BL75" s="105"/>
      <c r="BM75" s="94">
        <f t="shared" si="131"/>
        <v>0</v>
      </c>
      <c r="BN75" s="105"/>
      <c r="BO75" s="94">
        <f t="shared" si="132"/>
        <v>0</v>
      </c>
      <c r="BP75" s="106"/>
      <c r="BQ75" s="94">
        <f t="shared" si="133"/>
        <v>0</v>
      </c>
      <c r="BR75" s="107"/>
      <c r="BS75" s="94">
        <f t="shared" si="134"/>
        <v>0</v>
      </c>
      <c r="BT75" s="108"/>
      <c r="BU75" s="109">
        <f t="shared" si="135"/>
        <v>0</v>
      </c>
      <c r="BV75" s="110">
        <f t="shared" si="136"/>
        <v>28</v>
      </c>
      <c r="BW75" s="111">
        <f t="shared" si="137"/>
        <v>98</v>
      </c>
      <c r="BX75" s="92"/>
    </row>
    <row r="76" spans="1:76" s="92" customFormat="1" ht="30" x14ac:dyDescent="0.25">
      <c r="A76" s="54">
        <v>53</v>
      </c>
      <c r="B76" s="78">
        <v>73</v>
      </c>
      <c r="C76" s="76" t="s">
        <v>220</v>
      </c>
      <c r="D76" s="54">
        <v>69</v>
      </c>
      <c r="E76" s="54"/>
      <c r="F76" s="54">
        <f t="shared" si="105"/>
        <v>98</v>
      </c>
      <c r="G76" s="85" t="s">
        <v>102</v>
      </c>
      <c r="H76" s="29" t="s">
        <v>249</v>
      </c>
      <c r="I76" s="5" t="s">
        <v>27</v>
      </c>
      <c r="J76" s="5"/>
      <c r="K76" s="6"/>
      <c r="L76" s="6" t="s">
        <v>220</v>
      </c>
      <c r="M76" s="131" t="s">
        <v>191</v>
      </c>
      <c r="N76" s="126"/>
      <c r="O76"/>
      <c r="P76" s="14">
        <v>5</v>
      </c>
      <c r="Q76" s="44">
        <f t="shared" si="106"/>
        <v>20</v>
      </c>
      <c r="R76" s="14"/>
      <c r="S76" s="44">
        <f t="shared" si="107"/>
        <v>0</v>
      </c>
      <c r="T76" s="34">
        <v>0</v>
      </c>
      <c r="U76" s="44">
        <f t="shared" si="108"/>
        <v>0</v>
      </c>
      <c r="V76" s="35">
        <v>0</v>
      </c>
      <c r="W76" s="44">
        <f t="shared" si="109"/>
        <v>0</v>
      </c>
      <c r="X76" s="34">
        <v>0</v>
      </c>
      <c r="Y76" s="44">
        <f t="shared" si="110"/>
        <v>0</v>
      </c>
      <c r="Z76" s="8">
        <v>0</v>
      </c>
      <c r="AA76" s="44">
        <f t="shared" si="111"/>
        <v>0</v>
      </c>
      <c r="AB76" s="36">
        <v>0</v>
      </c>
      <c r="AC76" s="44">
        <f t="shared" si="112"/>
        <v>0</v>
      </c>
      <c r="AD76" s="36">
        <f t="shared" si="101"/>
        <v>0</v>
      </c>
      <c r="AE76" s="44">
        <f t="shared" si="113"/>
        <v>0</v>
      </c>
      <c r="AF76" s="48">
        <v>0</v>
      </c>
      <c r="AG76" s="47">
        <f t="shared" si="114"/>
        <v>0</v>
      </c>
      <c r="AH76" s="48">
        <v>5</v>
      </c>
      <c r="AI76" s="47">
        <f t="shared" si="115"/>
        <v>45</v>
      </c>
      <c r="AJ76" s="52"/>
      <c r="AK76" s="51">
        <f t="shared" si="116"/>
        <v>0</v>
      </c>
      <c r="AL76" s="16">
        <v>5</v>
      </c>
      <c r="AM76" s="122">
        <f t="shared" si="117"/>
        <v>10</v>
      </c>
      <c r="AN76" s="16">
        <f>IF(H76="No",5,0)</f>
        <v>5</v>
      </c>
      <c r="AO76" s="122">
        <f t="shared" si="118"/>
        <v>10</v>
      </c>
      <c r="AP76" s="16">
        <v>0</v>
      </c>
      <c r="AQ76" s="44">
        <f t="shared" si="119"/>
        <v>0</v>
      </c>
      <c r="AR76" s="16">
        <f t="shared" si="120"/>
        <v>5</v>
      </c>
      <c r="AS76" s="44">
        <f t="shared" si="121"/>
        <v>10</v>
      </c>
      <c r="AT76" s="18">
        <v>0</v>
      </c>
      <c r="AU76" s="44">
        <f t="shared" si="122"/>
        <v>0</v>
      </c>
      <c r="AV76" s="18">
        <v>0</v>
      </c>
      <c r="AW76" s="44">
        <f t="shared" si="123"/>
        <v>0</v>
      </c>
      <c r="AX76" s="18">
        <v>0</v>
      </c>
      <c r="AY76" s="44">
        <f t="shared" si="124"/>
        <v>0</v>
      </c>
      <c r="AZ76" s="18">
        <v>0</v>
      </c>
      <c r="BA76" s="44">
        <f t="shared" si="125"/>
        <v>0</v>
      </c>
      <c r="BB76" s="18"/>
      <c r="BC76" s="44">
        <f t="shared" si="126"/>
        <v>0</v>
      </c>
      <c r="BD76" s="18">
        <v>3</v>
      </c>
      <c r="BE76" s="44">
        <f t="shared" si="127"/>
        <v>3</v>
      </c>
      <c r="BF76" s="20"/>
      <c r="BG76" s="44">
        <f t="shared" si="128"/>
        <v>0</v>
      </c>
      <c r="BH76" s="20"/>
      <c r="BI76" s="44">
        <f t="shared" si="129"/>
        <v>0</v>
      </c>
      <c r="BJ76" s="20"/>
      <c r="BK76" s="44">
        <f t="shared" si="130"/>
        <v>0</v>
      </c>
      <c r="BL76" s="20"/>
      <c r="BM76" s="44">
        <f t="shared" si="131"/>
        <v>0</v>
      </c>
      <c r="BN76" s="20"/>
      <c r="BO76" s="44">
        <f t="shared" si="132"/>
        <v>0</v>
      </c>
      <c r="BP76" s="22"/>
      <c r="BQ76" s="44">
        <f t="shared" si="133"/>
        <v>0</v>
      </c>
      <c r="BR76" s="24"/>
      <c r="BS76" s="44">
        <f t="shared" si="134"/>
        <v>0</v>
      </c>
      <c r="BT76" s="26"/>
      <c r="BU76" s="63">
        <f t="shared" si="135"/>
        <v>0</v>
      </c>
      <c r="BV76" s="70">
        <f t="shared" si="136"/>
        <v>28</v>
      </c>
      <c r="BW76" s="71">
        <f t="shared" si="137"/>
        <v>98</v>
      </c>
      <c r="BX76"/>
    </row>
    <row r="77" spans="1:76" s="92" customFormat="1" ht="30" x14ac:dyDescent="0.25">
      <c r="A77" s="54">
        <v>54</v>
      </c>
      <c r="B77" s="78">
        <v>74</v>
      </c>
      <c r="C77" s="76" t="s">
        <v>220</v>
      </c>
      <c r="D77" s="54">
        <v>70</v>
      </c>
      <c r="E77" s="54"/>
      <c r="F77" s="54">
        <f t="shared" si="105"/>
        <v>98</v>
      </c>
      <c r="G77" s="85" t="s">
        <v>102</v>
      </c>
      <c r="H77" s="29" t="s">
        <v>249</v>
      </c>
      <c r="I77" s="5" t="s">
        <v>103</v>
      </c>
      <c r="J77" s="5"/>
      <c r="K77" s="6"/>
      <c r="L77" s="6" t="s">
        <v>220</v>
      </c>
      <c r="M77" s="131" t="s">
        <v>192</v>
      </c>
      <c r="N77" s="126"/>
      <c r="O77"/>
      <c r="P77" s="14">
        <v>5</v>
      </c>
      <c r="Q77" s="44">
        <f t="shared" si="106"/>
        <v>20</v>
      </c>
      <c r="R77" s="14"/>
      <c r="S77" s="44">
        <f t="shared" si="107"/>
        <v>0</v>
      </c>
      <c r="T77" s="34">
        <v>0</v>
      </c>
      <c r="U77" s="44">
        <f t="shared" si="108"/>
        <v>0</v>
      </c>
      <c r="V77" s="35">
        <v>0</v>
      </c>
      <c r="W77" s="44">
        <f t="shared" si="109"/>
        <v>0</v>
      </c>
      <c r="X77" s="34">
        <v>0</v>
      </c>
      <c r="Y77" s="44">
        <f t="shared" si="110"/>
        <v>0</v>
      </c>
      <c r="Z77" s="8">
        <v>0</v>
      </c>
      <c r="AA77" s="44">
        <f t="shared" si="111"/>
        <v>0</v>
      </c>
      <c r="AB77" s="36">
        <v>0</v>
      </c>
      <c r="AC77" s="44">
        <f t="shared" si="112"/>
        <v>0</v>
      </c>
      <c r="AD77" s="36">
        <f t="shared" si="101"/>
        <v>0</v>
      </c>
      <c r="AE77" s="44">
        <f t="shared" si="113"/>
        <v>0</v>
      </c>
      <c r="AF77" s="48">
        <v>0</v>
      </c>
      <c r="AG77" s="47">
        <f t="shared" si="114"/>
        <v>0</v>
      </c>
      <c r="AH77" s="48">
        <v>5</v>
      </c>
      <c r="AI77" s="47">
        <f t="shared" si="115"/>
        <v>45</v>
      </c>
      <c r="AJ77" s="52"/>
      <c r="AK77" s="51">
        <f t="shared" si="116"/>
        <v>0</v>
      </c>
      <c r="AL77" s="16">
        <v>5</v>
      </c>
      <c r="AM77" s="122">
        <f t="shared" si="117"/>
        <v>10</v>
      </c>
      <c r="AN77" s="16">
        <f>IF(H77="No",5,0)</f>
        <v>5</v>
      </c>
      <c r="AO77" s="122">
        <f t="shared" si="118"/>
        <v>10</v>
      </c>
      <c r="AP77" s="16">
        <v>0</v>
      </c>
      <c r="AQ77" s="44">
        <f t="shared" si="119"/>
        <v>0</v>
      </c>
      <c r="AR77" s="16">
        <f t="shared" si="120"/>
        <v>5</v>
      </c>
      <c r="AS77" s="44">
        <f t="shared" si="121"/>
        <v>10</v>
      </c>
      <c r="AT77" s="18">
        <v>0</v>
      </c>
      <c r="AU77" s="44">
        <f t="shared" si="122"/>
        <v>0</v>
      </c>
      <c r="AV77" s="18">
        <v>0</v>
      </c>
      <c r="AW77" s="44">
        <f t="shared" si="123"/>
        <v>0</v>
      </c>
      <c r="AX77" s="18">
        <v>0</v>
      </c>
      <c r="AY77" s="44">
        <f t="shared" si="124"/>
        <v>0</v>
      </c>
      <c r="AZ77" s="18">
        <v>0</v>
      </c>
      <c r="BA77" s="44">
        <f t="shared" si="125"/>
        <v>0</v>
      </c>
      <c r="BB77" s="18"/>
      <c r="BC77" s="44">
        <f t="shared" si="126"/>
        <v>0</v>
      </c>
      <c r="BD77" s="18">
        <v>3</v>
      </c>
      <c r="BE77" s="44">
        <f t="shared" si="127"/>
        <v>3</v>
      </c>
      <c r="BF77" s="20"/>
      <c r="BG77" s="44">
        <f t="shared" si="128"/>
        <v>0</v>
      </c>
      <c r="BH77" s="20"/>
      <c r="BI77" s="44">
        <f t="shared" si="129"/>
        <v>0</v>
      </c>
      <c r="BJ77" s="20"/>
      <c r="BK77" s="44">
        <f t="shared" si="130"/>
        <v>0</v>
      </c>
      <c r="BL77" s="20"/>
      <c r="BM77" s="44">
        <f t="shared" si="131"/>
        <v>0</v>
      </c>
      <c r="BN77" s="20"/>
      <c r="BO77" s="44">
        <f t="shared" si="132"/>
        <v>0</v>
      </c>
      <c r="BP77" s="22"/>
      <c r="BQ77" s="44">
        <f t="shared" si="133"/>
        <v>0</v>
      </c>
      <c r="BR77" s="24"/>
      <c r="BS77" s="44">
        <f t="shared" si="134"/>
        <v>0</v>
      </c>
      <c r="BT77" s="26"/>
      <c r="BU77" s="63">
        <f t="shared" si="135"/>
        <v>0</v>
      </c>
      <c r="BV77" s="70">
        <f t="shared" si="136"/>
        <v>28</v>
      </c>
      <c r="BW77" s="71">
        <f t="shared" si="137"/>
        <v>98</v>
      </c>
      <c r="BX77"/>
    </row>
    <row r="78" spans="1:76" ht="30" x14ac:dyDescent="0.25">
      <c r="A78" s="54">
        <v>46</v>
      </c>
      <c r="B78" s="78">
        <v>66</v>
      </c>
      <c r="C78" s="76" t="s">
        <v>220</v>
      </c>
      <c r="D78" s="54">
        <v>71</v>
      </c>
      <c r="E78" s="54"/>
      <c r="F78" s="54">
        <f t="shared" si="105"/>
        <v>98</v>
      </c>
      <c r="G78" s="85" t="s">
        <v>92</v>
      </c>
      <c r="H78" s="27" t="s">
        <v>249</v>
      </c>
      <c r="I78" s="5" t="s">
        <v>93</v>
      </c>
      <c r="J78" s="5"/>
      <c r="K78" s="6"/>
      <c r="L78" s="6" t="s">
        <v>220</v>
      </c>
      <c r="M78" s="131" t="s">
        <v>184</v>
      </c>
      <c r="N78" s="126"/>
      <c r="P78" s="14">
        <v>5</v>
      </c>
      <c r="Q78" s="44">
        <f t="shared" si="106"/>
        <v>20</v>
      </c>
      <c r="R78" s="14"/>
      <c r="S78" s="44">
        <f t="shared" si="107"/>
        <v>0</v>
      </c>
      <c r="T78" s="34">
        <v>0</v>
      </c>
      <c r="U78" s="44">
        <f t="shared" si="108"/>
        <v>0</v>
      </c>
      <c r="V78" s="35">
        <v>0</v>
      </c>
      <c r="W78" s="44">
        <f t="shared" si="109"/>
        <v>0</v>
      </c>
      <c r="X78" s="34">
        <v>0</v>
      </c>
      <c r="Y78" s="44">
        <f t="shared" si="110"/>
        <v>0</v>
      </c>
      <c r="Z78" s="8">
        <v>0</v>
      </c>
      <c r="AA78" s="44">
        <f t="shared" si="111"/>
        <v>0</v>
      </c>
      <c r="AB78" s="36">
        <v>0</v>
      </c>
      <c r="AC78" s="44">
        <f t="shared" si="112"/>
        <v>0</v>
      </c>
      <c r="AD78" s="36">
        <f t="shared" si="101"/>
        <v>0</v>
      </c>
      <c r="AE78" s="44">
        <f t="shared" si="113"/>
        <v>0</v>
      </c>
      <c r="AF78" s="48">
        <v>0</v>
      </c>
      <c r="AG78" s="47">
        <f t="shared" si="114"/>
        <v>0</v>
      </c>
      <c r="AH78" s="48">
        <v>5</v>
      </c>
      <c r="AI78" s="47">
        <f t="shared" si="115"/>
        <v>45</v>
      </c>
      <c r="AJ78" s="52"/>
      <c r="AK78" s="51">
        <f t="shared" si="116"/>
        <v>0</v>
      </c>
      <c r="AL78" s="16">
        <v>5</v>
      </c>
      <c r="AM78" s="122">
        <f t="shared" si="117"/>
        <v>10</v>
      </c>
      <c r="AN78" s="16">
        <f>IF(H78="No",5,0)</f>
        <v>5</v>
      </c>
      <c r="AO78" s="122">
        <f t="shared" si="118"/>
        <v>10</v>
      </c>
      <c r="AP78" s="16">
        <v>0</v>
      </c>
      <c r="AQ78" s="44">
        <f t="shared" si="119"/>
        <v>0</v>
      </c>
      <c r="AR78" s="16">
        <f t="shared" si="120"/>
        <v>5</v>
      </c>
      <c r="AS78" s="44">
        <f t="shared" si="121"/>
        <v>10</v>
      </c>
      <c r="AT78" s="18">
        <v>0</v>
      </c>
      <c r="AU78" s="44">
        <f t="shared" si="122"/>
        <v>0</v>
      </c>
      <c r="AV78" s="18">
        <v>0</v>
      </c>
      <c r="AW78" s="44">
        <f t="shared" si="123"/>
        <v>0</v>
      </c>
      <c r="AX78" s="18">
        <v>0</v>
      </c>
      <c r="AY78" s="44">
        <f t="shared" si="124"/>
        <v>0</v>
      </c>
      <c r="AZ78" s="18">
        <v>0</v>
      </c>
      <c r="BA78" s="44">
        <f t="shared" si="125"/>
        <v>0</v>
      </c>
      <c r="BB78" s="18"/>
      <c r="BC78" s="44">
        <f t="shared" si="126"/>
        <v>0</v>
      </c>
      <c r="BD78" s="18">
        <v>3</v>
      </c>
      <c r="BE78" s="44">
        <f t="shared" si="127"/>
        <v>3</v>
      </c>
      <c r="BF78" s="20"/>
      <c r="BG78" s="44">
        <f t="shared" si="128"/>
        <v>0</v>
      </c>
      <c r="BH78" s="20"/>
      <c r="BI78" s="44">
        <f t="shared" si="129"/>
        <v>0</v>
      </c>
      <c r="BJ78" s="20"/>
      <c r="BK78" s="44">
        <f t="shared" si="130"/>
        <v>0</v>
      </c>
      <c r="BL78" s="20"/>
      <c r="BM78" s="44">
        <f t="shared" si="131"/>
        <v>0</v>
      </c>
      <c r="BN78" s="20"/>
      <c r="BO78" s="44">
        <f t="shared" si="132"/>
        <v>0</v>
      </c>
      <c r="BP78" s="22"/>
      <c r="BQ78" s="44">
        <f t="shared" si="133"/>
        <v>0</v>
      </c>
      <c r="BR78" s="24"/>
      <c r="BS78" s="44">
        <f t="shared" si="134"/>
        <v>0</v>
      </c>
      <c r="BT78" s="26"/>
      <c r="BU78" s="63">
        <f t="shared" si="135"/>
        <v>0</v>
      </c>
      <c r="BV78" s="70">
        <f t="shared" si="136"/>
        <v>28</v>
      </c>
      <c r="BW78" s="71">
        <f t="shared" si="137"/>
        <v>98</v>
      </c>
    </row>
    <row r="79" spans="1:76" ht="30" x14ac:dyDescent="0.25">
      <c r="A79" s="54">
        <v>26</v>
      </c>
      <c r="B79" s="78">
        <v>34</v>
      </c>
      <c r="C79" s="54">
        <v>42</v>
      </c>
      <c r="D79" s="54">
        <v>72</v>
      </c>
      <c r="E79" s="77">
        <f>D79-C79</f>
        <v>30</v>
      </c>
      <c r="F79" s="54">
        <f t="shared" si="105"/>
        <v>95</v>
      </c>
      <c r="G79" s="55" t="s">
        <v>64</v>
      </c>
      <c r="H79" s="29" t="s">
        <v>249</v>
      </c>
      <c r="I79" s="5" t="s">
        <v>65</v>
      </c>
      <c r="J79" s="5" t="s">
        <v>66</v>
      </c>
      <c r="K79" s="6">
        <v>4</v>
      </c>
      <c r="L79" s="6">
        <v>4</v>
      </c>
      <c r="M79" s="131" t="s">
        <v>168</v>
      </c>
      <c r="N79" s="126"/>
      <c r="P79" s="14">
        <v>5</v>
      </c>
      <c r="Q79" s="44">
        <f t="shared" si="106"/>
        <v>20</v>
      </c>
      <c r="R79" s="14"/>
      <c r="S79" s="44">
        <f t="shared" si="107"/>
        <v>0</v>
      </c>
      <c r="T79" s="34">
        <v>-1</v>
      </c>
      <c r="U79" s="44">
        <f t="shared" si="108"/>
        <v>-4</v>
      </c>
      <c r="V79" s="35">
        <v>-1</v>
      </c>
      <c r="W79" s="44">
        <f t="shared" si="109"/>
        <v>-4</v>
      </c>
      <c r="X79" s="34">
        <v>0</v>
      </c>
      <c r="Y79" s="44">
        <f t="shared" si="110"/>
        <v>0</v>
      </c>
      <c r="Z79" s="8">
        <v>0</v>
      </c>
      <c r="AA79" s="44">
        <f t="shared" si="111"/>
        <v>0</v>
      </c>
      <c r="AB79" s="36">
        <v>0</v>
      </c>
      <c r="AC79" s="44">
        <f t="shared" si="112"/>
        <v>0</v>
      </c>
      <c r="AD79" s="36">
        <f t="shared" si="101"/>
        <v>0</v>
      </c>
      <c r="AE79" s="44">
        <f t="shared" si="113"/>
        <v>0</v>
      </c>
      <c r="AF79" s="48">
        <v>0</v>
      </c>
      <c r="AG79" s="47">
        <f t="shared" si="114"/>
        <v>0</v>
      </c>
      <c r="AH79" s="48">
        <v>0</v>
      </c>
      <c r="AI79" s="47">
        <f t="shared" si="115"/>
        <v>0</v>
      </c>
      <c r="AJ79" s="52">
        <v>0</v>
      </c>
      <c r="AK79" s="51">
        <f t="shared" si="116"/>
        <v>0</v>
      </c>
      <c r="AL79" s="16">
        <v>5</v>
      </c>
      <c r="AM79" s="122">
        <f t="shared" si="117"/>
        <v>10</v>
      </c>
      <c r="AN79" s="16">
        <v>0</v>
      </c>
      <c r="AO79" s="122">
        <f t="shared" si="118"/>
        <v>0</v>
      </c>
      <c r="AP79" s="16">
        <v>0</v>
      </c>
      <c r="AQ79" s="44">
        <f t="shared" si="119"/>
        <v>0</v>
      </c>
      <c r="AR79" s="16">
        <f t="shared" si="120"/>
        <v>5</v>
      </c>
      <c r="AS79" s="44">
        <f t="shared" si="121"/>
        <v>10</v>
      </c>
      <c r="AT79" s="18">
        <v>0</v>
      </c>
      <c r="AU79" s="44">
        <f t="shared" si="122"/>
        <v>0</v>
      </c>
      <c r="AV79" s="18">
        <v>0</v>
      </c>
      <c r="AW79" s="44">
        <f t="shared" si="123"/>
        <v>0</v>
      </c>
      <c r="AX79" s="18">
        <v>0</v>
      </c>
      <c r="AY79" s="44">
        <f t="shared" si="124"/>
        <v>0</v>
      </c>
      <c r="AZ79" s="18">
        <v>0</v>
      </c>
      <c r="BA79" s="44">
        <f t="shared" si="125"/>
        <v>0</v>
      </c>
      <c r="BB79" s="18"/>
      <c r="BC79" s="44">
        <f t="shared" si="126"/>
        <v>0</v>
      </c>
      <c r="BD79" s="18">
        <v>3</v>
      </c>
      <c r="BE79" s="44">
        <f t="shared" si="127"/>
        <v>3</v>
      </c>
      <c r="BF79" s="20">
        <v>5</v>
      </c>
      <c r="BG79" s="44">
        <f t="shared" si="128"/>
        <v>10</v>
      </c>
      <c r="BH79" s="20">
        <v>5</v>
      </c>
      <c r="BI79" s="44">
        <f t="shared" si="129"/>
        <v>10</v>
      </c>
      <c r="BJ79" s="20"/>
      <c r="BK79" s="44">
        <f t="shared" si="130"/>
        <v>0</v>
      </c>
      <c r="BL79" s="20"/>
      <c r="BM79" s="44">
        <f t="shared" si="131"/>
        <v>0</v>
      </c>
      <c r="BN79" s="20"/>
      <c r="BO79" s="44">
        <f t="shared" si="132"/>
        <v>0</v>
      </c>
      <c r="BP79" s="22">
        <v>0</v>
      </c>
      <c r="BQ79" s="44">
        <f t="shared" si="133"/>
        <v>0</v>
      </c>
      <c r="BR79" s="24">
        <v>5</v>
      </c>
      <c r="BS79" s="44">
        <f t="shared" si="134"/>
        <v>40</v>
      </c>
      <c r="BT79" s="26"/>
      <c r="BU79" s="63">
        <f t="shared" si="135"/>
        <v>0</v>
      </c>
      <c r="BV79" s="70">
        <f t="shared" si="136"/>
        <v>31</v>
      </c>
      <c r="BW79" s="71">
        <f t="shared" si="137"/>
        <v>95</v>
      </c>
    </row>
    <row r="80" spans="1:76" x14ac:dyDescent="0.25">
      <c r="A80" s="54">
        <v>55</v>
      </c>
      <c r="B80" s="78">
        <v>76</v>
      </c>
      <c r="C80" s="76" t="s">
        <v>220</v>
      </c>
      <c r="D80" s="54">
        <v>73</v>
      </c>
      <c r="E80" s="54"/>
      <c r="F80" s="54">
        <f t="shared" si="105"/>
        <v>90</v>
      </c>
      <c r="G80" s="55" t="s">
        <v>104</v>
      </c>
      <c r="H80" s="27" t="s">
        <v>249</v>
      </c>
      <c r="I80" s="5" t="s">
        <v>21</v>
      </c>
      <c r="J80" s="5" t="s">
        <v>105</v>
      </c>
      <c r="K80" s="6">
        <v>2</v>
      </c>
      <c r="L80" s="6">
        <v>2</v>
      </c>
      <c r="M80" s="131" t="s">
        <v>193</v>
      </c>
      <c r="N80" s="126"/>
      <c r="P80" s="14">
        <v>0</v>
      </c>
      <c r="Q80" s="44">
        <f t="shared" si="106"/>
        <v>0</v>
      </c>
      <c r="R80" s="14"/>
      <c r="S80" s="44">
        <f t="shared" si="107"/>
        <v>0</v>
      </c>
      <c r="T80" s="34">
        <v>-1</v>
      </c>
      <c r="U80" s="44">
        <f t="shared" si="108"/>
        <v>-4</v>
      </c>
      <c r="V80" s="35">
        <v>-1</v>
      </c>
      <c r="W80" s="44">
        <f t="shared" si="109"/>
        <v>-4</v>
      </c>
      <c r="X80" s="34">
        <v>0</v>
      </c>
      <c r="Y80" s="44">
        <f t="shared" si="110"/>
        <v>0</v>
      </c>
      <c r="Z80" s="8">
        <v>0</v>
      </c>
      <c r="AA80" s="44">
        <f t="shared" si="111"/>
        <v>0</v>
      </c>
      <c r="AB80" s="36">
        <f>IF(H80="No",5,0)</f>
        <v>5</v>
      </c>
      <c r="AC80" s="44">
        <f t="shared" si="112"/>
        <v>20</v>
      </c>
      <c r="AD80" s="36">
        <f t="shared" si="101"/>
        <v>0</v>
      </c>
      <c r="AE80" s="44">
        <f t="shared" si="113"/>
        <v>0</v>
      </c>
      <c r="AF80" s="48">
        <v>0</v>
      </c>
      <c r="AG80" s="47">
        <f t="shared" si="114"/>
        <v>0</v>
      </c>
      <c r="AH80" s="48">
        <v>5</v>
      </c>
      <c r="AI80" s="47">
        <f t="shared" si="115"/>
        <v>45</v>
      </c>
      <c r="AJ80" s="52">
        <v>0</v>
      </c>
      <c r="AK80" s="51">
        <f t="shared" si="116"/>
        <v>0</v>
      </c>
      <c r="AL80" s="16">
        <v>5</v>
      </c>
      <c r="AM80" s="122">
        <f t="shared" si="117"/>
        <v>10</v>
      </c>
      <c r="AN80" s="16">
        <v>0</v>
      </c>
      <c r="AO80" s="122">
        <f t="shared" si="118"/>
        <v>0</v>
      </c>
      <c r="AP80" s="16">
        <v>0</v>
      </c>
      <c r="AQ80" s="44">
        <f t="shared" si="119"/>
        <v>0</v>
      </c>
      <c r="AR80" s="16">
        <f t="shared" si="120"/>
        <v>5</v>
      </c>
      <c r="AS80" s="44">
        <f t="shared" si="121"/>
        <v>10</v>
      </c>
      <c r="AT80" s="18">
        <v>0</v>
      </c>
      <c r="AU80" s="44">
        <f t="shared" si="122"/>
        <v>0</v>
      </c>
      <c r="AV80" s="18">
        <v>0</v>
      </c>
      <c r="AW80" s="44">
        <f t="shared" si="123"/>
        <v>0</v>
      </c>
      <c r="AX80" s="18">
        <v>0</v>
      </c>
      <c r="AY80" s="44">
        <f t="shared" si="124"/>
        <v>0</v>
      </c>
      <c r="AZ80" s="18">
        <v>0</v>
      </c>
      <c r="BA80" s="44">
        <f t="shared" si="125"/>
        <v>0</v>
      </c>
      <c r="BB80" s="18"/>
      <c r="BC80" s="44">
        <f t="shared" si="126"/>
        <v>0</v>
      </c>
      <c r="BD80" s="18">
        <v>3</v>
      </c>
      <c r="BE80" s="44">
        <f t="shared" si="127"/>
        <v>3</v>
      </c>
      <c r="BF80" s="20"/>
      <c r="BG80" s="44">
        <f t="shared" si="128"/>
        <v>0</v>
      </c>
      <c r="BH80" s="20">
        <v>5</v>
      </c>
      <c r="BI80" s="44">
        <f t="shared" si="129"/>
        <v>10</v>
      </c>
      <c r="BJ80" s="20"/>
      <c r="BK80" s="44">
        <f t="shared" si="130"/>
        <v>0</v>
      </c>
      <c r="BL80" s="20"/>
      <c r="BM80" s="44">
        <f t="shared" si="131"/>
        <v>0</v>
      </c>
      <c r="BN80" s="20"/>
      <c r="BO80" s="44">
        <f t="shared" si="132"/>
        <v>0</v>
      </c>
      <c r="BP80" s="22">
        <v>0</v>
      </c>
      <c r="BQ80" s="44">
        <f t="shared" si="133"/>
        <v>0</v>
      </c>
      <c r="BR80" s="24">
        <v>0</v>
      </c>
      <c r="BS80" s="44">
        <f t="shared" si="134"/>
        <v>0</v>
      </c>
      <c r="BT80" s="26"/>
      <c r="BU80" s="63">
        <f t="shared" si="135"/>
        <v>0</v>
      </c>
      <c r="BV80" s="70">
        <f t="shared" si="136"/>
        <v>26</v>
      </c>
      <c r="BW80" s="71">
        <f t="shared" si="137"/>
        <v>90</v>
      </c>
    </row>
    <row r="81" spans="1:75" x14ac:dyDescent="0.25">
      <c r="A81" s="54">
        <v>47</v>
      </c>
      <c r="B81" s="78">
        <v>67</v>
      </c>
      <c r="C81" s="54">
        <v>36</v>
      </c>
      <c r="D81" s="54">
        <v>74</v>
      </c>
      <c r="E81" s="77">
        <f>D81-C81</f>
        <v>38</v>
      </c>
      <c r="F81" s="54">
        <f t="shared" si="105"/>
        <v>89</v>
      </c>
      <c r="G81" s="55" t="s">
        <v>94</v>
      </c>
      <c r="H81" s="27" t="s">
        <v>243</v>
      </c>
      <c r="I81" s="5" t="s">
        <v>95</v>
      </c>
      <c r="J81" s="5" t="s">
        <v>96</v>
      </c>
      <c r="K81" s="6">
        <v>0</v>
      </c>
      <c r="L81" s="6">
        <v>0</v>
      </c>
      <c r="M81" s="131" t="s">
        <v>185</v>
      </c>
      <c r="N81" s="126"/>
      <c r="P81" s="14">
        <v>0</v>
      </c>
      <c r="Q81" s="44">
        <f t="shared" si="106"/>
        <v>0</v>
      </c>
      <c r="R81" s="14"/>
      <c r="S81" s="44">
        <f t="shared" si="107"/>
        <v>0</v>
      </c>
      <c r="T81" s="34">
        <v>-1</v>
      </c>
      <c r="U81" s="44">
        <f t="shared" si="108"/>
        <v>-4</v>
      </c>
      <c r="V81" s="35">
        <v>0</v>
      </c>
      <c r="W81" s="44">
        <f t="shared" si="109"/>
        <v>0</v>
      </c>
      <c r="X81" s="34">
        <v>0</v>
      </c>
      <c r="Y81" s="44">
        <f t="shared" si="110"/>
        <v>0</v>
      </c>
      <c r="Z81" s="8">
        <v>0</v>
      </c>
      <c r="AA81" s="44">
        <f t="shared" si="111"/>
        <v>0</v>
      </c>
      <c r="AB81" s="36">
        <f>IF(H81="No",5,0)</f>
        <v>0</v>
      </c>
      <c r="AC81" s="44">
        <f t="shared" si="112"/>
        <v>0</v>
      </c>
      <c r="AD81" s="36">
        <f t="shared" si="101"/>
        <v>5</v>
      </c>
      <c r="AE81" s="44">
        <f t="shared" si="113"/>
        <v>20</v>
      </c>
      <c r="AF81" s="48">
        <v>0</v>
      </c>
      <c r="AG81" s="47">
        <f t="shared" si="114"/>
        <v>0</v>
      </c>
      <c r="AH81" s="48">
        <v>5</v>
      </c>
      <c r="AI81" s="47">
        <f t="shared" si="115"/>
        <v>45</v>
      </c>
      <c r="AJ81" s="52">
        <v>0</v>
      </c>
      <c r="AK81" s="51">
        <f t="shared" si="116"/>
        <v>0</v>
      </c>
      <c r="AL81" s="16">
        <v>5</v>
      </c>
      <c r="AM81" s="122">
        <f t="shared" si="117"/>
        <v>10</v>
      </c>
      <c r="AN81" s="16">
        <f>IF(H81="No",5,0)</f>
        <v>0</v>
      </c>
      <c r="AO81" s="122">
        <f t="shared" si="118"/>
        <v>0</v>
      </c>
      <c r="AP81" s="16">
        <v>0</v>
      </c>
      <c r="AQ81" s="44">
        <f t="shared" si="119"/>
        <v>0</v>
      </c>
      <c r="AR81" s="16">
        <f t="shared" si="120"/>
        <v>0</v>
      </c>
      <c r="AS81" s="44">
        <f t="shared" si="121"/>
        <v>0</v>
      </c>
      <c r="AT81" s="18">
        <v>5</v>
      </c>
      <c r="AU81" s="44">
        <f t="shared" si="122"/>
        <v>5</v>
      </c>
      <c r="AV81" s="18">
        <v>0</v>
      </c>
      <c r="AW81" s="44">
        <f t="shared" si="123"/>
        <v>0</v>
      </c>
      <c r="AX81" s="18">
        <v>0</v>
      </c>
      <c r="AY81" s="44">
        <f t="shared" si="124"/>
        <v>0</v>
      </c>
      <c r="AZ81" s="18">
        <v>0</v>
      </c>
      <c r="BA81" s="44">
        <f t="shared" si="125"/>
        <v>0</v>
      </c>
      <c r="BB81" s="18"/>
      <c r="BC81" s="44">
        <f t="shared" si="126"/>
        <v>0</v>
      </c>
      <c r="BD81" s="18">
        <v>3</v>
      </c>
      <c r="BE81" s="44">
        <f t="shared" si="127"/>
        <v>3</v>
      </c>
      <c r="BF81" s="20">
        <v>5</v>
      </c>
      <c r="BG81" s="44">
        <f t="shared" si="128"/>
        <v>10</v>
      </c>
      <c r="BH81" s="20"/>
      <c r="BI81" s="44">
        <f t="shared" si="129"/>
        <v>0</v>
      </c>
      <c r="BJ81" s="20"/>
      <c r="BK81" s="44">
        <f t="shared" si="130"/>
        <v>0</v>
      </c>
      <c r="BL81" s="20"/>
      <c r="BM81" s="44">
        <f t="shared" si="131"/>
        <v>0</v>
      </c>
      <c r="BN81" s="20"/>
      <c r="BO81" s="44">
        <f t="shared" si="132"/>
        <v>0</v>
      </c>
      <c r="BP81" s="22">
        <v>0</v>
      </c>
      <c r="BQ81" s="44">
        <f t="shared" si="133"/>
        <v>0</v>
      </c>
      <c r="BR81" s="24">
        <v>0</v>
      </c>
      <c r="BS81" s="44">
        <f t="shared" si="134"/>
        <v>0</v>
      </c>
      <c r="BT81" s="26"/>
      <c r="BU81" s="63">
        <f t="shared" si="135"/>
        <v>0</v>
      </c>
      <c r="BV81" s="70">
        <f t="shared" si="136"/>
        <v>27</v>
      </c>
      <c r="BW81" s="71">
        <f t="shared" si="137"/>
        <v>89</v>
      </c>
    </row>
    <row r="82" spans="1:75" ht="30" x14ac:dyDescent="0.25">
      <c r="A82" s="54">
        <v>6</v>
      </c>
      <c r="B82" s="78">
        <v>6</v>
      </c>
      <c r="C82" s="54">
        <v>65</v>
      </c>
      <c r="D82" s="54">
        <v>75</v>
      </c>
      <c r="E82" s="78">
        <f>D82-C82</f>
        <v>10</v>
      </c>
      <c r="F82" s="54">
        <f t="shared" si="105"/>
        <v>96</v>
      </c>
      <c r="G82" s="56" t="s">
        <v>17</v>
      </c>
      <c r="H82" s="27" t="s">
        <v>243</v>
      </c>
      <c r="I82" s="5" t="s">
        <v>20</v>
      </c>
      <c r="J82" s="5" t="s">
        <v>21</v>
      </c>
      <c r="K82" s="6">
        <v>0</v>
      </c>
      <c r="L82" s="6">
        <v>0</v>
      </c>
      <c r="M82" s="131" t="s">
        <v>153</v>
      </c>
      <c r="N82" s="126"/>
      <c r="P82" s="14">
        <v>0</v>
      </c>
      <c r="Q82" s="44">
        <f t="shared" si="106"/>
        <v>0</v>
      </c>
      <c r="R82" s="14">
        <v>5</v>
      </c>
      <c r="S82" s="44">
        <f t="shared" si="107"/>
        <v>20</v>
      </c>
      <c r="T82" s="34">
        <v>-4</v>
      </c>
      <c r="U82" s="44">
        <f t="shared" si="108"/>
        <v>-16</v>
      </c>
      <c r="V82" s="34">
        <v>0</v>
      </c>
      <c r="W82" s="44">
        <f t="shared" si="109"/>
        <v>0</v>
      </c>
      <c r="X82" s="34">
        <v>0</v>
      </c>
      <c r="Y82" s="44">
        <f t="shared" si="110"/>
        <v>0</v>
      </c>
      <c r="Z82" s="34">
        <v>-3</v>
      </c>
      <c r="AA82" s="44">
        <f t="shared" si="111"/>
        <v>-6</v>
      </c>
      <c r="AB82" s="36">
        <f>IF(H82="No",5,0)</f>
        <v>0</v>
      </c>
      <c r="AC82" s="44">
        <f t="shared" si="112"/>
        <v>0</v>
      </c>
      <c r="AD82" s="36">
        <f t="shared" si="101"/>
        <v>5</v>
      </c>
      <c r="AE82" s="44">
        <f t="shared" si="113"/>
        <v>20</v>
      </c>
      <c r="AF82" s="48">
        <v>5</v>
      </c>
      <c r="AG82" s="47">
        <f t="shared" si="114"/>
        <v>45</v>
      </c>
      <c r="AH82" s="48">
        <v>0</v>
      </c>
      <c r="AI82" s="47">
        <f t="shared" si="115"/>
        <v>0</v>
      </c>
      <c r="AJ82" s="52">
        <v>0</v>
      </c>
      <c r="AK82" s="51">
        <f t="shared" si="116"/>
        <v>0</v>
      </c>
      <c r="AL82" s="16">
        <v>5</v>
      </c>
      <c r="AM82" s="122">
        <f t="shared" si="117"/>
        <v>10</v>
      </c>
      <c r="AN82" s="16">
        <f>IF(H82="No",5,0)</f>
        <v>0</v>
      </c>
      <c r="AO82" s="122">
        <f t="shared" si="118"/>
        <v>0</v>
      </c>
      <c r="AP82" s="16">
        <v>0</v>
      </c>
      <c r="AQ82" s="44">
        <f t="shared" si="119"/>
        <v>0</v>
      </c>
      <c r="AR82" s="16">
        <f t="shared" si="120"/>
        <v>0</v>
      </c>
      <c r="AS82" s="44">
        <f t="shared" si="121"/>
        <v>0</v>
      </c>
      <c r="AT82" s="18">
        <v>5</v>
      </c>
      <c r="AU82" s="44">
        <f t="shared" si="122"/>
        <v>5</v>
      </c>
      <c r="AV82" s="18">
        <v>5</v>
      </c>
      <c r="AW82" s="44">
        <f t="shared" si="123"/>
        <v>5</v>
      </c>
      <c r="AX82" s="18">
        <v>0</v>
      </c>
      <c r="AY82" s="44">
        <f t="shared" si="124"/>
        <v>0</v>
      </c>
      <c r="AZ82" s="18">
        <v>0</v>
      </c>
      <c r="BA82" s="44">
        <f t="shared" si="125"/>
        <v>0</v>
      </c>
      <c r="BB82" s="18">
        <v>5</v>
      </c>
      <c r="BC82" s="44">
        <f t="shared" si="126"/>
        <v>10</v>
      </c>
      <c r="BD82" s="18">
        <v>3</v>
      </c>
      <c r="BE82" s="44">
        <f t="shared" si="127"/>
        <v>3</v>
      </c>
      <c r="BF82" s="20"/>
      <c r="BG82" s="44">
        <f t="shared" si="128"/>
        <v>0</v>
      </c>
      <c r="BH82" s="20"/>
      <c r="BI82" s="44">
        <f t="shared" si="129"/>
        <v>0</v>
      </c>
      <c r="BJ82" s="20"/>
      <c r="BK82" s="44">
        <f t="shared" si="130"/>
        <v>0</v>
      </c>
      <c r="BL82" s="20"/>
      <c r="BM82" s="44">
        <f t="shared" si="131"/>
        <v>0</v>
      </c>
      <c r="BN82" s="20"/>
      <c r="BO82" s="44">
        <f t="shared" si="132"/>
        <v>0</v>
      </c>
      <c r="BP82" s="22">
        <v>0</v>
      </c>
      <c r="BQ82" s="44">
        <f t="shared" si="133"/>
        <v>0</v>
      </c>
      <c r="BR82" s="24">
        <v>0</v>
      </c>
      <c r="BS82" s="44">
        <f t="shared" si="134"/>
        <v>0</v>
      </c>
      <c r="BT82" s="26"/>
      <c r="BU82" s="63">
        <f t="shared" si="135"/>
        <v>0</v>
      </c>
      <c r="BV82" s="70">
        <f t="shared" si="136"/>
        <v>31</v>
      </c>
      <c r="BW82" s="71">
        <f t="shared" si="137"/>
        <v>96</v>
      </c>
    </row>
    <row r="83" spans="1:75" ht="30" x14ac:dyDescent="0.25">
      <c r="A83" s="54">
        <v>38</v>
      </c>
      <c r="B83" s="78">
        <v>45</v>
      </c>
      <c r="C83" s="54">
        <v>45</v>
      </c>
      <c r="D83" s="54">
        <v>76</v>
      </c>
      <c r="E83" s="77">
        <f>D83-C83</f>
        <v>31</v>
      </c>
      <c r="F83" s="54">
        <f t="shared" si="105"/>
        <v>89</v>
      </c>
      <c r="G83" s="85" t="s">
        <v>78</v>
      </c>
      <c r="H83" s="29" t="s">
        <v>249</v>
      </c>
      <c r="I83" s="5" t="s">
        <v>79</v>
      </c>
      <c r="J83" s="5" t="s">
        <v>46</v>
      </c>
      <c r="K83" s="6">
        <v>4</v>
      </c>
      <c r="L83" s="6">
        <v>6</v>
      </c>
      <c r="M83" s="131" t="s">
        <v>178</v>
      </c>
      <c r="N83" s="126"/>
      <c r="P83" s="14">
        <v>5</v>
      </c>
      <c r="Q83" s="44">
        <f t="shared" si="106"/>
        <v>20</v>
      </c>
      <c r="R83" s="14"/>
      <c r="S83" s="44">
        <f t="shared" si="107"/>
        <v>0</v>
      </c>
      <c r="T83" s="34">
        <v>-1</v>
      </c>
      <c r="U83" s="44">
        <f t="shared" si="108"/>
        <v>-4</v>
      </c>
      <c r="V83" s="35">
        <v>0</v>
      </c>
      <c r="W83" s="44">
        <f t="shared" si="109"/>
        <v>0</v>
      </c>
      <c r="X83" s="34">
        <v>0</v>
      </c>
      <c r="Y83" s="44">
        <f t="shared" si="110"/>
        <v>0</v>
      </c>
      <c r="Z83" s="8">
        <v>0</v>
      </c>
      <c r="AA83" s="44">
        <f t="shared" si="111"/>
        <v>0</v>
      </c>
      <c r="AB83" s="36">
        <v>0</v>
      </c>
      <c r="AC83" s="44">
        <f t="shared" si="112"/>
        <v>0</v>
      </c>
      <c r="AD83" s="36">
        <f t="shared" ref="AD83:AD100" si="138">IF(H83="New",5,0)</f>
        <v>0</v>
      </c>
      <c r="AE83" s="44">
        <f t="shared" si="113"/>
        <v>0</v>
      </c>
      <c r="AF83" s="48">
        <v>0</v>
      </c>
      <c r="AG83" s="47">
        <f t="shared" si="114"/>
        <v>0</v>
      </c>
      <c r="AH83" s="48">
        <v>0</v>
      </c>
      <c r="AI83" s="47">
        <f t="shared" si="115"/>
        <v>0</v>
      </c>
      <c r="AJ83" s="52">
        <v>0</v>
      </c>
      <c r="AK83" s="51">
        <f t="shared" si="116"/>
        <v>0</v>
      </c>
      <c r="AL83" s="16">
        <v>5</v>
      </c>
      <c r="AM83" s="122">
        <f t="shared" si="117"/>
        <v>10</v>
      </c>
      <c r="AN83" s="16">
        <v>0</v>
      </c>
      <c r="AO83" s="122">
        <f t="shared" si="118"/>
        <v>0</v>
      </c>
      <c r="AP83" s="16">
        <v>0</v>
      </c>
      <c r="AQ83" s="44">
        <f t="shared" si="119"/>
        <v>0</v>
      </c>
      <c r="AR83" s="16">
        <f t="shared" si="120"/>
        <v>5</v>
      </c>
      <c r="AS83" s="44">
        <f t="shared" si="121"/>
        <v>10</v>
      </c>
      <c r="AT83" s="18">
        <v>0</v>
      </c>
      <c r="AU83" s="44">
        <f t="shared" si="122"/>
        <v>0</v>
      </c>
      <c r="AV83" s="18">
        <v>0</v>
      </c>
      <c r="AW83" s="44">
        <f t="shared" si="123"/>
        <v>0</v>
      </c>
      <c r="AX83" s="18">
        <v>0</v>
      </c>
      <c r="AY83" s="44">
        <f t="shared" si="124"/>
        <v>0</v>
      </c>
      <c r="AZ83" s="18">
        <v>0</v>
      </c>
      <c r="BA83" s="44">
        <f t="shared" si="125"/>
        <v>0</v>
      </c>
      <c r="BB83" s="18"/>
      <c r="BC83" s="44">
        <f t="shared" si="126"/>
        <v>0</v>
      </c>
      <c r="BD83" s="18">
        <v>3</v>
      </c>
      <c r="BE83" s="44">
        <f t="shared" si="127"/>
        <v>3</v>
      </c>
      <c r="BF83" s="20"/>
      <c r="BG83" s="44">
        <f t="shared" si="128"/>
        <v>0</v>
      </c>
      <c r="BH83" s="20">
        <v>5</v>
      </c>
      <c r="BI83" s="44">
        <f t="shared" si="129"/>
        <v>10</v>
      </c>
      <c r="BJ83" s="20"/>
      <c r="BK83" s="44">
        <f t="shared" si="130"/>
        <v>0</v>
      </c>
      <c r="BL83" s="20"/>
      <c r="BM83" s="44">
        <f t="shared" si="131"/>
        <v>0</v>
      </c>
      <c r="BN83" s="20"/>
      <c r="BO83" s="44">
        <f t="shared" si="132"/>
        <v>0</v>
      </c>
      <c r="BP83" s="22">
        <v>0</v>
      </c>
      <c r="BQ83" s="44">
        <f t="shared" si="133"/>
        <v>0</v>
      </c>
      <c r="BR83" s="24">
        <v>5</v>
      </c>
      <c r="BS83" s="44">
        <f t="shared" si="134"/>
        <v>40</v>
      </c>
      <c r="BT83" s="26"/>
      <c r="BU83" s="63">
        <f t="shared" si="135"/>
        <v>0</v>
      </c>
      <c r="BV83" s="70">
        <f t="shared" si="136"/>
        <v>27</v>
      </c>
      <c r="BW83" s="71">
        <f t="shared" si="137"/>
        <v>89</v>
      </c>
    </row>
    <row r="84" spans="1:75" ht="30" x14ac:dyDescent="0.25">
      <c r="A84" s="54">
        <v>28</v>
      </c>
      <c r="B84" s="78">
        <v>36</v>
      </c>
      <c r="C84" s="54">
        <v>52</v>
      </c>
      <c r="D84" s="54">
        <v>77</v>
      </c>
      <c r="E84" s="77">
        <f>D84-C84</f>
        <v>25</v>
      </c>
      <c r="F84" s="54">
        <f t="shared" si="105"/>
        <v>93</v>
      </c>
      <c r="G84" s="85" t="s">
        <v>64</v>
      </c>
      <c r="H84" s="29" t="s">
        <v>249</v>
      </c>
      <c r="I84" s="5" t="s">
        <v>67</v>
      </c>
      <c r="J84" s="5" t="s">
        <v>44</v>
      </c>
      <c r="K84" s="6">
        <v>2</v>
      </c>
      <c r="L84" s="6">
        <v>4</v>
      </c>
      <c r="M84" s="131" t="s">
        <v>170</v>
      </c>
      <c r="N84" s="126"/>
      <c r="P84" s="14">
        <v>5</v>
      </c>
      <c r="Q84" s="44">
        <f t="shared" si="106"/>
        <v>20</v>
      </c>
      <c r="R84" s="14"/>
      <c r="S84" s="44">
        <f t="shared" si="107"/>
        <v>0</v>
      </c>
      <c r="T84" s="34">
        <v>0</v>
      </c>
      <c r="U84" s="44">
        <f t="shared" si="108"/>
        <v>0</v>
      </c>
      <c r="V84" s="35">
        <v>-1</v>
      </c>
      <c r="W84" s="44">
        <f t="shared" si="109"/>
        <v>-4</v>
      </c>
      <c r="X84" s="34">
        <v>0</v>
      </c>
      <c r="Y84" s="44">
        <f t="shared" si="110"/>
        <v>0</v>
      </c>
      <c r="Z84" s="34">
        <v>-3</v>
      </c>
      <c r="AA84" s="44">
        <f t="shared" si="111"/>
        <v>-6</v>
      </c>
      <c r="AB84" s="36">
        <v>0</v>
      </c>
      <c r="AC84" s="44">
        <f t="shared" si="112"/>
        <v>0</v>
      </c>
      <c r="AD84" s="36">
        <f t="shared" si="138"/>
        <v>0</v>
      </c>
      <c r="AE84" s="44">
        <f t="shared" si="113"/>
        <v>0</v>
      </c>
      <c r="AF84" s="48">
        <v>0</v>
      </c>
      <c r="AG84" s="47">
        <f t="shared" si="114"/>
        <v>0</v>
      </c>
      <c r="AH84" s="48">
        <v>0</v>
      </c>
      <c r="AI84" s="47">
        <f t="shared" si="115"/>
        <v>0</v>
      </c>
      <c r="AJ84" s="52">
        <v>0</v>
      </c>
      <c r="AK84" s="51">
        <f t="shared" si="116"/>
        <v>0</v>
      </c>
      <c r="AL84" s="16">
        <v>5</v>
      </c>
      <c r="AM84" s="122">
        <f t="shared" si="117"/>
        <v>10</v>
      </c>
      <c r="AN84" s="16">
        <v>0</v>
      </c>
      <c r="AO84" s="122">
        <f t="shared" si="118"/>
        <v>0</v>
      </c>
      <c r="AP84" s="16">
        <v>0</v>
      </c>
      <c r="AQ84" s="44">
        <f t="shared" si="119"/>
        <v>0</v>
      </c>
      <c r="AR84" s="16">
        <f t="shared" si="120"/>
        <v>5</v>
      </c>
      <c r="AS84" s="44">
        <f t="shared" si="121"/>
        <v>10</v>
      </c>
      <c r="AT84" s="18">
        <v>0</v>
      </c>
      <c r="AU84" s="44">
        <f t="shared" si="122"/>
        <v>0</v>
      </c>
      <c r="AV84" s="18">
        <v>0</v>
      </c>
      <c r="AW84" s="44">
        <f t="shared" si="123"/>
        <v>0</v>
      </c>
      <c r="AX84" s="18">
        <v>0</v>
      </c>
      <c r="AY84" s="44">
        <f t="shared" si="124"/>
        <v>0</v>
      </c>
      <c r="AZ84" s="18">
        <v>0</v>
      </c>
      <c r="BA84" s="44">
        <f t="shared" si="125"/>
        <v>0</v>
      </c>
      <c r="BB84" s="18"/>
      <c r="BC84" s="44">
        <f t="shared" si="126"/>
        <v>0</v>
      </c>
      <c r="BD84" s="18">
        <v>3</v>
      </c>
      <c r="BE84" s="44">
        <f t="shared" si="127"/>
        <v>3</v>
      </c>
      <c r="BF84" s="20">
        <v>5</v>
      </c>
      <c r="BG84" s="44">
        <f t="shared" si="128"/>
        <v>10</v>
      </c>
      <c r="BH84" s="20">
        <v>5</v>
      </c>
      <c r="BI84" s="44">
        <f t="shared" si="129"/>
        <v>10</v>
      </c>
      <c r="BJ84" s="20"/>
      <c r="BK84" s="44">
        <f t="shared" si="130"/>
        <v>0</v>
      </c>
      <c r="BL84" s="20"/>
      <c r="BM84" s="44">
        <f t="shared" si="131"/>
        <v>0</v>
      </c>
      <c r="BN84" s="20"/>
      <c r="BO84" s="44">
        <f t="shared" si="132"/>
        <v>0</v>
      </c>
      <c r="BP84" s="22">
        <v>0</v>
      </c>
      <c r="BQ84" s="44">
        <f t="shared" si="133"/>
        <v>0</v>
      </c>
      <c r="BR84" s="24">
        <v>5</v>
      </c>
      <c r="BS84" s="44">
        <f t="shared" si="134"/>
        <v>40</v>
      </c>
      <c r="BT84" s="26"/>
      <c r="BU84" s="63">
        <f t="shared" si="135"/>
        <v>0</v>
      </c>
      <c r="BV84" s="70">
        <f t="shared" si="136"/>
        <v>29</v>
      </c>
      <c r="BW84" s="71">
        <f t="shared" si="137"/>
        <v>93</v>
      </c>
    </row>
    <row r="85" spans="1:75" x14ac:dyDescent="0.25">
      <c r="A85" s="54">
        <v>48</v>
      </c>
      <c r="B85" s="78">
        <v>68</v>
      </c>
      <c r="C85" s="76" t="s">
        <v>220</v>
      </c>
      <c r="D85" s="54">
        <v>78</v>
      </c>
      <c r="E85" s="54"/>
      <c r="F85" s="54">
        <f t="shared" si="105"/>
        <v>83</v>
      </c>
      <c r="G85" s="55" t="s">
        <v>97</v>
      </c>
      <c r="H85" s="27" t="s">
        <v>249</v>
      </c>
      <c r="I85" s="5" t="s">
        <v>69</v>
      </c>
      <c r="J85" s="5"/>
      <c r="K85" s="6"/>
      <c r="L85" s="6" t="s">
        <v>220</v>
      </c>
      <c r="M85" s="131" t="s">
        <v>186</v>
      </c>
      <c r="N85" s="126"/>
      <c r="P85" s="14">
        <v>0</v>
      </c>
      <c r="Q85" s="44">
        <f t="shared" si="106"/>
        <v>0</v>
      </c>
      <c r="R85" s="14"/>
      <c r="S85" s="44">
        <f t="shared" si="107"/>
        <v>0</v>
      </c>
      <c r="T85" s="34">
        <v>0</v>
      </c>
      <c r="U85" s="44">
        <f t="shared" si="108"/>
        <v>0</v>
      </c>
      <c r="V85" s="35">
        <v>0</v>
      </c>
      <c r="W85" s="44">
        <f t="shared" si="109"/>
        <v>0</v>
      </c>
      <c r="X85" s="34">
        <v>0</v>
      </c>
      <c r="Y85" s="44">
        <f t="shared" si="110"/>
        <v>0</v>
      </c>
      <c r="Z85" s="8">
        <v>0</v>
      </c>
      <c r="AA85" s="44">
        <f t="shared" si="111"/>
        <v>0</v>
      </c>
      <c r="AB85" s="36">
        <v>0</v>
      </c>
      <c r="AC85" s="44">
        <f t="shared" si="112"/>
        <v>0</v>
      </c>
      <c r="AD85" s="36">
        <f t="shared" si="138"/>
        <v>0</v>
      </c>
      <c r="AE85" s="44">
        <f t="shared" si="113"/>
        <v>0</v>
      </c>
      <c r="AF85" s="48">
        <v>0</v>
      </c>
      <c r="AG85" s="47">
        <f t="shared" si="114"/>
        <v>0</v>
      </c>
      <c r="AH85" s="48">
        <v>5</v>
      </c>
      <c r="AI85" s="47">
        <f t="shared" si="115"/>
        <v>45</v>
      </c>
      <c r="AJ85" s="52"/>
      <c r="AK85" s="51">
        <f t="shared" si="116"/>
        <v>0</v>
      </c>
      <c r="AL85" s="16">
        <v>5</v>
      </c>
      <c r="AM85" s="122">
        <f t="shared" si="117"/>
        <v>10</v>
      </c>
      <c r="AN85" s="16">
        <v>0</v>
      </c>
      <c r="AO85" s="122">
        <f t="shared" si="118"/>
        <v>0</v>
      </c>
      <c r="AP85" s="16">
        <v>0</v>
      </c>
      <c r="AQ85" s="44">
        <f t="shared" si="119"/>
        <v>0</v>
      </c>
      <c r="AR85" s="16">
        <f t="shared" si="120"/>
        <v>5</v>
      </c>
      <c r="AS85" s="44">
        <f t="shared" si="121"/>
        <v>10</v>
      </c>
      <c r="AT85" s="18">
        <v>0</v>
      </c>
      <c r="AU85" s="44">
        <f t="shared" si="122"/>
        <v>0</v>
      </c>
      <c r="AV85" s="18">
        <v>5</v>
      </c>
      <c r="AW85" s="44">
        <f t="shared" si="123"/>
        <v>5</v>
      </c>
      <c r="AX85" s="18">
        <v>0</v>
      </c>
      <c r="AY85" s="44">
        <f t="shared" si="124"/>
        <v>0</v>
      </c>
      <c r="AZ85" s="18">
        <v>0</v>
      </c>
      <c r="BA85" s="44">
        <f t="shared" si="125"/>
        <v>0</v>
      </c>
      <c r="BB85" s="18">
        <v>5</v>
      </c>
      <c r="BC85" s="44">
        <f t="shared" si="126"/>
        <v>10</v>
      </c>
      <c r="BD85" s="18">
        <v>3</v>
      </c>
      <c r="BE85" s="44">
        <f t="shared" si="127"/>
        <v>3</v>
      </c>
      <c r="BF85" s="20"/>
      <c r="BG85" s="44">
        <f t="shared" si="128"/>
        <v>0</v>
      </c>
      <c r="BH85" s="20"/>
      <c r="BI85" s="44">
        <f t="shared" si="129"/>
        <v>0</v>
      </c>
      <c r="BJ85" s="20"/>
      <c r="BK85" s="44">
        <f t="shared" si="130"/>
        <v>0</v>
      </c>
      <c r="BL85" s="20"/>
      <c r="BM85" s="44">
        <f t="shared" si="131"/>
        <v>0</v>
      </c>
      <c r="BN85" s="20"/>
      <c r="BO85" s="44">
        <f t="shared" si="132"/>
        <v>0</v>
      </c>
      <c r="BP85" s="22"/>
      <c r="BQ85" s="44">
        <f t="shared" si="133"/>
        <v>0</v>
      </c>
      <c r="BR85" s="24"/>
      <c r="BS85" s="44">
        <f t="shared" si="134"/>
        <v>0</v>
      </c>
      <c r="BT85" s="26"/>
      <c r="BU85" s="63">
        <f t="shared" si="135"/>
        <v>0</v>
      </c>
      <c r="BV85" s="70">
        <f t="shared" si="136"/>
        <v>28</v>
      </c>
      <c r="BW85" s="71">
        <f t="shared" si="137"/>
        <v>83</v>
      </c>
    </row>
    <row r="86" spans="1:75" ht="30" x14ac:dyDescent="0.25">
      <c r="A86" s="54">
        <v>36</v>
      </c>
      <c r="B86" s="78">
        <v>43</v>
      </c>
      <c r="C86" s="54">
        <v>68</v>
      </c>
      <c r="D86" s="54">
        <v>79</v>
      </c>
      <c r="E86" s="54">
        <f>D86-C86</f>
        <v>11</v>
      </c>
      <c r="F86" s="54">
        <f t="shared" si="105"/>
        <v>80</v>
      </c>
      <c r="G86" s="55" t="s">
        <v>76</v>
      </c>
      <c r="H86" s="28" t="s">
        <v>249</v>
      </c>
      <c r="I86" s="5" t="s">
        <v>39</v>
      </c>
      <c r="J86" s="5" t="s">
        <v>42</v>
      </c>
      <c r="K86" s="6">
        <v>2</v>
      </c>
      <c r="L86" s="6">
        <v>2</v>
      </c>
      <c r="M86" s="131" t="s">
        <v>176</v>
      </c>
      <c r="N86" s="126"/>
      <c r="P86" s="14">
        <v>0</v>
      </c>
      <c r="Q86" s="44">
        <f t="shared" si="106"/>
        <v>0</v>
      </c>
      <c r="R86" s="14"/>
      <c r="S86" s="44">
        <f t="shared" si="107"/>
        <v>0</v>
      </c>
      <c r="T86" s="34">
        <v>-1</v>
      </c>
      <c r="U86" s="44">
        <f t="shared" si="108"/>
        <v>-4</v>
      </c>
      <c r="V86" s="35">
        <v>0</v>
      </c>
      <c r="W86" s="44">
        <f t="shared" si="109"/>
        <v>0</v>
      </c>
      <c r="X86" s="34">
        <v>0</v>
      </c>
      <c r="Y86" s="44">
        <f t="shared" si="110"/>
        <v>0</v>
      </c>
      <c r="Z86" s="8">
        <v>-2</v>
      </c>
      <c r="AA86" s="44">
        <f t="shared" si="111"/>
        <v>-4</v>
      </c>
      <c r="AB86" s="36">
        <f>IF(H86="No",5,0)</f>
        <v>5</v>
      </c>
      <c r="AC86" s="44">
        <f t="shared" si="112"/>
        <v>20</v>
      </c>
      <c r="AD86" s="36">
        <f t="shared" si="138"/>
        <v>0</v>
      </c>
      <c r="AE86" s="44">
        <f t="shared" si="113"/>
        <v>0</v>
      </c>
      <c r="AF86" s="48">
        <v>0</v>
      </c>
      <c r="AG86" s="47">
        <f t="shared" si="114"/>
        <v>0</v>
      </c>
      <c r="AH86" s="48">
        <v>5</v>
      </c>
      <c r="AI86" s="47">
        <f t="shared" si="115"/>
        <v>45</v>
      </c>
      <c r="AJ86" s="52">
        <v>0</v>
      </c>
      <c r="AK86" s="51">
        <f t="shared" si="116"/>
        <v>0</v>
      </c>
      <c r="AL86" s="16">
        <v>5</v>
      </c>
      <c r="AM86" s="122">
        <f t="shared" si="117"/>
        <v>10</v>
      </c>
      <c r="AN86" s="16">
        <v>0</v>
      </c>
      <c r="AO86" s="122">
        <f t="shared" si="118"/>
        <v>0</v>
      </c>
      <c r="AP86" s="16">
        <v>0</v>
      </c>
      <c r="AQ86" s="44">
        <f t="shared" si="119"/>
        <v>0</v>
      </c>
      <c r="AR86" s="16">
        <f t="shared" si="120"/>
        <v>5</v>
      </c>
      <c r="AS86" s="44">
        <f t="shared" si="121"/>
        <v>10</v>
      </c>
      <c r="AT86" s="18">
        <v>0</v>
      </c>
      <c r="AU86" s="44">
        <f t="shared" si="122"/>
        <v>0</v>
      </c>
      <c r="AV86" s="18">
        <v>0</v>
      </c>
      <c r="AW86" s="44">
        <f t="shared" si="123"/>
        <v>0</v>
      </c>
      <c r="AX86" s="18">
        <v>0</v>
      </c>
      <c r="AY86" s="44">
        <f t="shared" si="124"/>
        <v>0</v>
      </c>
      <c r="AZ86" s="18">
        <v>0</v>
      </c>
      <c r="BA86" s="44">
        <f t="shared" si="125"/>
        <v>0</v>
      </c>
      <c r="BB86" s="18"/>
      <c r="BC86" s="44">
        <f t="shared" si="126"/>
        <v>0</v>
      </c>
      <c r="BD86" s="18">
        <v>3</v>
      </c>
      <c r="BE86" s="44">
        <f t="shared" si="127"/>
        <v>3</v>
      </c>
      <c r="BF86" s="20"/>
      <c r="BG86" s="44">
        <f t="shared" si="128"/>
        <v>0</v>
      </c>
      <c r="BH86" s="20"/>
      <c r="BI86" s="44">
        <f t="shared" si="129"/>
        <v>0</v>
      </c>
      <c r="BJ86" s="20"/>
      <c r="BK86" s="44">
        <f t="shared" si="130"/>
        <v>0</v>
      </c>
      <c r="BL86" s="20"/>
      <c r="BM86" s="44">
        <f t="shared" si="131"/>
        <v>0</v>
      </c>
      <c r="BN86" s="20"/>
      <c r="BO86" s="44">
        <f t="shared" si="132"/>
        <v>0</v>
      </c>
      <c r="BP86" s="22">
        <v>0</v>
      </c>
      <c r="BQ86" s="44">
        <f t="shared" si="133"/>
        <v>0</v>
      </c>
      <c r="BR86" s="24">
        <v>0</v>
      </c>
      <c r="BS86" s="44">
        <f t="shared" si="134"/>
        <v>0</v>
      </c>
      <c r="BT86" s="26"/>
      <c r="BU86" s="63">
        <f t="shared" si="135"/>
        <v>0</v>
      </c>
      <c r="BV86" s="70">
        <f t="shared" si="136"/>
        <v>20</v>
      </c>
      <c r="BW86" s="71">
        <f t="shared" si="137"/>
        <v>80</v>
      </c>
    </row>
    <row r="87" spans="1:75" x14ac:dyDescent="0.25">
      <c r="A87" s="54">
        <v>57</v>
      </c>
      <c r="B87" s="78">
        <v>78</v>
      </c>
      <c r="C87" s="76" t="s">
        <v>220</v>
      </c>
      <c r="D87" s="54">
        <v>80</v>
      </c>
      <c r="E87" s="54"/>
      <c r="F87" s="54">
        <f t="shared" si="105"/>
        <v>78</v>
      </c>
      <c r="G87" s="85" t="s">
        <v>101</v>
      </c>
      <c r="H87" s="27" t="s">
        <v>249</v>
      </c>
      <c r="I87" s="5" t="s">
        <v>93</v>
      </c>
      <c r="J87" s="5"/>
      <c r="K87" s="6"/>
      <c r="L87" s="6" t="s">
        <v>220</v>
      </c>
      <c r="M87" s="131" t="s">
        <v>195</v>
      </c>
      <c r="N87" s="126"/>
      <c r="P87" s="14">
        <v>0</v>
      </c>
      <c r="Q87" s="44">
        <f t="shared" si="106"/>
        <v>0</v>
      </c>
      <c r="R87" s="14"/>
      <c r="S87" s="44">
        <f t="shared" si="107"/>
        <v>0</v>
      </c>
      <c r="T87" s="34">
        <v>0</v>
      </c>
      <c r="U87" s="44">
        <f t="shared" si="108"/>
        <v>0</v>
      </c>
      <c r="V87" s="35">
        <v>0</v>
      </c>
      <c r="W87" s="44">
        <f t="shared" si="109"/>
        <v>0</v>
      </c>
      <c r="X87" s="34">
        <v>0</v>
      </c>
      <c r="Y87" s="44">
        <f t="shared" si="110"/>
        <v>0</v>
      </c>
      <c r="Z87" s="8"/>
      <c r="AA87" s="44">
        <f t="shared" si="111"/>
        <v>0</v>
      </c>
      <c r="AB87" s="36">
        <v>0</v>
      </c>
      <c r="AC87" s="44">
        <f t="shared" si="112"/>
        <v>0</v>
      </c>
      <c r="AD87" s="36">
        <f t="shared" si="138"/>
        <v>0</v>
      </c>
      <c r="AE87" s="44">
        <f t="shared" si="113"/>
        <v>0</v>
      </c>
      <c r="AF87" s="48">
        <v>0</v>
      </c>
      <c r="AG87" s="47">
        <f t="shared" si="114"/>
        <v>0</v>
      </c>
      <c r="AH87" s="48">
        <v>5</v>
      </c>
      <c r="AI87" s="47">
        <f t="shared" si="115"/>
        <v>45</v>
      </c>
      <c r="AJ87" s="52"/>
      <c r="AK87" s="51">
        <f t="shared" si="116"/>
        <v>0</v>
      </c>
      <c r="AL87" s="16">
        <v>5</v>
      </c>
      <c r="AM87" s="122">
        <f t="shared" si="117"/>
        <v>10</v>
      </c>
      <c r="AN87" s="16">
        <f>IF(H87="No",5,0)</f>
        <v>5</v>
      </c>
      <c r="AO87" s="122">
        <f t="shared" si="118"/>
        <v>10</v>
      </c>
      <c r="AP87" s="16">
        <v>0</v>
      </c>
      <c r="AQ87" s="44">
        <f t="shared" si="119"/>
        <v>0</v>
      </c>
      <c r="AR87" s="16">
        <f t="shared" si="120"/>
        <v>5</v>
      </c>
      <c r="AS87" s="44">
        <f t="shared" si="121"/>
        <v>10</v>
      </c>
      <c r="AT87" s="18">
        <v>0</v>
      </c>
      <c r="AU87" s="44">
        <f t="shared" si="122"/>
        <v>0</v>
      </c>
      <c r="AV87" s="18">
        <v>0</v>
      </c>
      <c r="AW87" s="44">
        <f t="shared" si="123"/>
        <v>0</v>
      </c>
      <c r="AX87" s="18">
        <v>0</v>
      </c>
      <c r="AY87" s="44">
        <f t="shared" si="124"/>
        <v>0</v>
      </c>
      <c r="AZ87" s="18">
        <v>0</v>
      </c>
      <c r="BA87" s="44">
        <f t="shared" si="125"/>
        <v>0</v>
      </c>
      <c r="BB87" s="18"/>
      <c r="BC87" s="44">
        <f t="shared" si="126"/>
        <v>0</v>
      </c>
      <c r="BD87" s="18">
        <v>3</v>
      </c>
      <c r="BE87" s="44">
        <f t="shared" si="127"/>
        <v>3</v>
      </c>
      <c r="BF87" s="20"/>
      <c r="BG87" s="44">
        <f t="shared" si="128"/>
        <v>0</v>
      </c>
      <c r="BH87" s="20"/>
      <c r="BI87" s="44">
        <f t="shared" si="129"/>
        <v>0</v>
      </c>
      <c r="BJ87" s="20"/>
      <c r="BK87" s="44">
        <f t="shared" si="130"/>
        <v>0</v>
      </c>
      <c r="BL87" s="20"/>
      <c r="BM87" s="44">
        <f t="shared" si="131"/>
        <v>0</v>
      </c>
      <c r="BN87" s="20"/>
      <c r="BO87" s="44">
        <f t="shared" si="132"/>
        <v>0</v>
      </c>
      <c r="BP87" s="22"/>
      <c r="BQ87" s="44">
        <f t="shared" si="133"/>
        <v>0</v>
      </c>
      <c r="BR87" s="24"/>
      <c r="BS87" s="44">
        <f t="shared" si="134"/>
        <v>0</v>
      </c>
      <c r="BT87" s="26"/>
      <c r="BU87" s="63">
        <f t="shared" si="135"/>
        <v>0</v>
      </c>
      <c r="BV87" s="70">
        <f t="shared" si="136"/>
        <v>23</v>
      </c>
      <c r="BW87" s="71">
        <f t="shared" si="137"/>
        <v>78</v>
      </c>
    </row>
    <row r="88" spans="1:75" x14ac:dyDescent="0.25">
      <c r="A88" s="54">
        <v>56</v>
      </c>
      <c r="B88" s="78">
        <v>77</v>
      </c>
      <c r="C88" s="76" t="s">
        <v>220</v>
      </c>
      <c r="D88" s="54">
        <v>81</v>
      </c>
      <c r="E88" s="54"/>
      <c r="F88" s="54">
        <f t="shared" si="105"/>
        <v>78</v>
      </c>
      <c r="G88" s="85" t="s">
        <v>106</v>
      </c>
      <c r="H88" s="31" t="s">
        <v>249</v>
      </c>
      <c r="I88" s="5" t="s">
        <v>93</v>
      </c>
      <c r="J88" s="5"/>
      <c r="K88" s="6"/>
      <c r="L88" s="6" t="s">
        <v>220</v>
      </c>
      <c r="M88" s="131" t="s">
        <v>194</v>
      </c>
      <c r="N88" s="126"/>
      <c r="P88" s="14">
        <v>0</v>
      </c>
      <c r="Q88" s="44">
        <f t="shared" si="106"/>
        <v>0</v>
      </c>
      <c r="R88" s="14"/>
      <c r="S88" s="44">
        <f t="shared" si="107"/>
        <v>0</v>
      </c>
      <c r="T88" s="34">
        <v>0</v>
      </c>
      <c r="U88" s="44">
        <f t="shared" si="108"/>
        <v>0</v>
      </c>
      <c r="V88" s="35">
        <v>0</v>
      </c>
      <c r="W88" s="44">
        <f t="shared" si="109"/>
        <v>0</v>
      </c>
      <c r="X88" s="34">
        <v>0</v>
      </c>
      <c r="Y88" s="44">
        <f t="shared" si="110"/>
        <v>0</v>
      </c>
      <c r="Z88" s="8"/>
      <c r="AA88" s="44">
        <f t="shared" si="111"/>
        <v>0</v>
      </c>
      <c r="AB88" s="36">
        <v>0</v>
      </c>
      <c r="AC88" s="44">
        <f t="shared" si="112"/>
        <v>0</v>
      </c>
      <c r="AD88" s="36">
        <f t="shared" si="138"/>
        <v>0</v>
      </c>
      <c r="AE88" s="44">
        <f t="shared" si="113"/>
        <v>0</v>
      </c>
      <c r="AF88" s="48">
        <v>0</v>
      </c>
      <c r="AG88" s="47">
        <f t="shared" si="114"/>
        <v>0</v>
      </c>
      <c r="AH88" s="48">
        <v>5</v>
      </c>
      <c r="AI88" s="47">
        <f t="shared" si="115"/>
        <v>45</v>
      </c>
      <c r="AJ88" s="52"/>
      <c r="AK88" s="51">
        <f t="shared" si="116"/>
        <v>0</v>
      </c>
      <c r="AL88" s="16">
        <v>5</v>
      </c>
      <c r="AM88" s="122">
        <f t="shared" si="117"/>
        <v>10</v>
      </c>
      <c r="AN88" s="16">
        <f>IF(H88="No",5,0)</f>
        <v>5</v>
      </c>
      <c r="AO88" s="122">
        <f t="shared" si="118"/>
        <v>10</v>
      </c>
      <c r="AP88" s="16">
        <v>0</v>
      </c>
      <c r="AQ88" s="44">
        <f t="shared" si="119"/>
        <v>0</v>
      </c>
      <c r="AR88" s="16">
        <f t="shared" si="120"/>
        <v>5</v>
      </c>
      <c r="AS88" s="44">
        <f t="shared" si="121"/>
        <v>10</v>
      </c>
      <c r="AT88" s="18">
        <v>0</v>
      </c>
      <c r="AU88" s="44">
        <f t="shared" si="122"/>
        <v>0</v>
      </c>
      <c r="AV88" s="18">
        <v>0</v>
      </c>
      <c r="AW88" s="44">
        <f t="shared" si="123"/>
        <v>0</v>
      </c>
      <c r="AX88" s="18">
        <v>0</v>
      </c>
      <c r="AY88" s="44">
        <f t="shared" si="124"/>
        <v>0</v>
      </c>
      <c r="AZ88" s="18">
        <v>0</v>
      </c>
      <c r="BA88" s="44">
        <f t="shared" si="125"/>
        <v>0</v>
      </c>
      <c r="BB88" s="18"/>
      <c r="BC88" s="44">
        <f t="shared" si="126"/>
        <v>0</v>
      </c>
      <c r="BD88" s="18">
        <v>3</v>
      </c>
      <c r="BE88" s="44">
        <f t="shared" si="127"/>
        <v>3</v>
      </c>
      <c r="BF88" s="20"/>
      <c r="BG88" s="44">
        <f t="shared" si="128"/>
        <v>0</v>
      </c>
      <c r="BH88" s="20"/>
      <c r="BI88" s="44">
        <f t="shared" si="129"/>
        <v>0</v>
      </c>
      <c r="BJ88" s="20"/>
      <c r="BK88" s="44">
        <f t="shared" si="130"/>
        <v>0</v>
      </c>
      <c r="BL88" s="20"/>
      <c r="BM88" s="44">
        <f t="shared" si="131"/>
        <v>0</v>
      </c>
      <c r="BN88" s="20"/>
      <c r="BO88" s="44">
        <f t="shared" si="132"/>
        <v>0</v>
      </c>
      <c r="BP88" s="22"/>
      <c r="BQ88" s="44">
        <f t="shared" si="133"/>
        <v>0</v>
      </c>
      <c r="BR88" s="24"/>
      <c r="BS88" s="44">
        <f t="shared" si="134"/>
        <v>0</v>
      </c>
      <c r="BT88" s="26"/>
      <c r="BU88" s="63">
        <f t="shared" si="135"/>
        <v>0</v>
      </c>
      <c r="BV88" s="70">
        <f t="shared" si="136"/>
        <v>23</v>
      </c>
      <c r="BW88" s="71">
        <f t="shared" si="137"/>
        <v>78</v>
      </c>
    </row>
    <row r="89" spans="1:75" ht="30" x14ac:dyDescent="0.25">
      <c r="A89" s="54">
        <v>32</v>
      </c>
      <c r="B89" s="78">
        <v>40</v>
      </c>
      <c r="C89" s="54">
        <v>59</v>
      </c>
      <c r="D89" s="54">
        <v>82</v>
      </c>
      <c r="E89" s="77">
        <f>D89-C89</f>
        <v>23</v>
      </c>
      <c r="F89" s="54">
        <f t="shared" si="105"/>
        <v>63</v>
      </c>
      <c r="G89" s="55" t="s">
        <v>73</v>
      </c>
      <c r="H89" s="29" t="s">
        <v>249</v>
      </c>
      <c r="I89" s="5" t="s">
        <v>74</v>
      </c>
      <c r="J89" s="5" t="s">
        <v>75</v>
      </c>
      <c r="K89" s="6">
        <v>2</v>
      </c>
      <c r="L89" s="6">
        <v>2</v>
      </c>
      <c r="M89" s="131" t="s">
        <v>306</v>
      </c>
      <c r="N89" s="126"/>
      <c r="P89" s="14">
        <v>0</v>
      </c>
      <c r="Q89" s="44">
        <f t="shared" si="106"/>
        <v>0</v>
      </c>
      <c r="R89" s="14"/>
      <c r="S89" s="44">
        <f t="shared" si="107"/>
        <v>0</v>
      </c>
      <c r="T89" s="34">
        <v>0</v>
      </c>
      <c r="U89" s="44">
        <f t="shared" si="108"/>
        <v>0</v>
      </c>
      <c r="V89" s="35">
        <v>0</v>
      </c>
      <c r="W89" s="44">
        <f t="shared" si="109"/>
        <v>0</v>
      </c>
      <c r="X89" s="34">
        <v>0</v>
      </c>
      <c r="Y89" s="44">
        <f t="shared" si="110"/>
        <v>0</v>
      </c>
      <c r="Z89" s="8">
        <v>0</v>
      </c>
      <c r="AA89" s="44">
        <f t="shared" si="111"/>
        <v>0</v>
      </c>
      <c r="AB89" s="36">
        <v>0</v>
      </c>
      <c r="AC89" s="44">
        <f t="shared" si="112"/>
        <v>0</v>
      </c>
      <c r="AD89" s="36">
        <f t="shared" si="138"/>
        <v>0</v>
      </c>
      <c r="AE89" s="44">
        <f t="shared" si="113"/>
        <v>0</v>
      </c>
      <c r="AF89" s="48">
        <v>0</v>
      </c>
      <c r="AG89" s="47">
        <f t="shared" si="114"/>
        <v>0</v>
      </c>
      <c r="AH89" s="48">
        <v>0</v>
      </c>
      <c r="AI89" s="47">
        <f t="shared" si="115"/>
        <v>0</v>
      </c>
      <c r="AJ89" s="52">
        <v>0</v>
      </c>
      <c r="AK89" s="51">
        <f t="shared" si="116"/>
        <v>0</v>
      </c>
      <c r="AL89" s="16">
        <v>5</v>
      </c>
      <c r="AM89" s="122">
        <f t="shared" si="117"/>
        <v>10</v>
      </c>
      <c r="AN89" s="16">
        <v>0</v>
      </c>
      <c r="AO89" s="122">
        <f t="shared" si="118"/>
        <v>0</v>
      </c>
      <c r="AP89" s="16">
        <v>0</v>
      </c>
      <c r="AQ89" s="44">
        <f t="shared" si="119"/>
        <v>0</v>
      </c>
      <c r="AR89" s="16">
        <f t="shared" si="120"/>
        <v>5</v>
      </c>
      <c r="AS89" s="44">
        <f t="shared" si="121"/>
        <v>10</v>
      </c>
      <c r="AT89" s="18">
        <v>0</v>
      </c>
      <c r="AU89" s="44">
        <f t="shared" si="122"/>
        <v>0</v>
      </c>
      <c r="AV89" s="18">
        <v>0</v>
      </c>
      <c r="AW89" s="44">
        <f t="shared" si="123"/>
        <v>0</v>
      </c>
      <c r="AX89" s="18">
        <v>0</v>
      </c>
      <c r="AY89" s="44">
        <f t="shared" si="124"/>
        <v>0</v>
      </c>
      <c r="AZ89" s="18">
        <v>0</v>
      </c>
      <c r="BA89" s="44">
        <f t="shared" si="125"/>
        <v>0</v>
      </c>
      <c r="BB89" s="18"/>
      <c r="BC89" s="44">
        <f t="shared" si="126"/>
        <v>0</v>
      </c>
      <c r="BD89" s="18">
        <v>3</v>
      </c>
      <c r="BE89" s="44">
        <f t="shared" si="127"/>
        <v>3</v>
      </c>
      <c r="BF89" s="20"/>
      <c r="BG89" s="44">
        <f t="shared" si="128"/>
        <v>0</v>
      </c>
      <c r="BH89" s="20"/>
      <c r="BI89" s="44">
        <f t="shared" si="129"/>
        <v>0</v>
      </c>
      <c r="BJ89" s="20"/>
      <c r="BK89" s="44">
        <f t="shared" si="130"/>
        <v>0</v>
      </c>
      <c r="BL89" s="20"/>
      <c r="BM89" s="44">
        <f t="shared" si="131"/>
        <v>0</v>
      </c>
      <c r="BN89" s="20"/>
      <c r="BO89" s="44">
        <f t="shared" si="132"/>
        <v>0</v>
      </c>
      <c r="BP89" s="22">
        <v>0</v>
      </c>
      <c r="BQ89" s="44">
        <f t="shared" si="133"/>
        <v>0</v>
      </c>
      <c r="BR89" s="24">
        <v>5</v>
      </c>
      <c r="BS89" s="44">
        <f t="shared" si="134"/>
        <v>40</v>
      </c>
      <c r="BT89" s="26"/>
      <c r="BU89" s="63">
        <f t="shared" si="135"/>
        <v>0</v>
      </c>
      <c r="BV89" s="70">
        <f t="shared" si="136"/>
        <v>18</v>
      </c>
      <c r="BW89" s="71">
        <f t="shared" si="137"/>
        <v>63</v>
      </c>
    </row>
    <row r="90" spans="1:75" x14ac:dyDescent="0.25">
      <c r="A90" s="54">
        <v>16</v>
      </c>
      <c r="B90" s="78">
        <v>16</v>
      </c>
      <c r="C90" s="54">
        <v>66</v>
      </c>
      <c r="D90" s="54">
        <v>83</v>
      </c>
      <c r="E90" s="77">
        <f>D90-C90</f>
        <v>17</v>
      </c>
      <c r="F90" s="54">
        <f t="shared" si="105"/>
        <v>46</v>
      </c>
      <c r="G90" s="55" t="s">
        <v>41</v>
      </c>
      <c r="H90" s="27" t="s">
        <v>243</v>
      </c>
      <c r="I90" s="5" t="s">
        <v>42</v>
      </c>
      <c r="J90" s="5" t="s">
        <v>17</v>
      </c>
      <c r="K90" s="6">
        <v>0</v>
      </c>
      <c r="L90" s="6">
        <v>0</v>
      </c>
      <c r="M90" s="131" t="s">
        <v>159</v>
      </c>
      <c r="N90" s="126"/>
      <c r="P90" s="14">
        <v>0</v>
      </c>
      <c r="Q90" s="44">
        <f t="shared" si="106"/>
        <v>0</v>
      </c>
      <c r="R90" s="14">
        <v>5</v>
      </c>
      <c r="S90" s="44">
        <f t="shared" si="107"/>
        <v>20</v>
      </c>
      <c r="T90" s="34">
        <v>-1</v>
      </c>
      <c r="U90" s="44">
        <f t="shared" si="108"/>
        <v>-4</v>
      </c>
      <c r="V90" s="34">
        <v>0</v>
      </c>
      <c r="W90" s="44">
        <f t="shared" si="109"/>
        <v>0</v>
      </c>
      <c r="X90" s="34">
        <v>0</v>
      </c>
      <c r="Y90" s="44">
        <f t="shared" si="110"/>
        <v>0</v>
      </c>
      <c r="Z90" s="34">
        <v>-4</v>
      </c>
      <c r="AA90" s="44">
        <f t="shared" si="111"/>
        <v>-8</v>
      </c>
      <c r="AB90" s="36">
        <f t="shared" ref="AB90:AB100" si="139">IF(H90="No",5,0)</f>
        <v>0</v>
      </c>
      <c r="AC90" s="44">
        <f t="shared" si="112"/>
        <v>0</v>
      </c>
      <c r="AD90" s="36">
        <f t="shared" si="138"/>
        <v>5</v>
      </c>
      <c r="AE90" s="44">
        <f t="shared" si="113"/>
        <v>20</v>
      </c>
      <c r="AF90" s="48">
        <v>0</v>
      </c>
      <c r="AG90" s="47">
        <f t="shared" si="114"/>
        <v>0</v>
      </c>
      <c r="AH90" s="48">
        <v>0</v>
      </c>
      <c r="AI90" s="47">
        <f t="shared" si="115"/>
        <v>0</v>
      </c>
      <c r="AJ90" s="52">
        <v>0</v>
      </c>
      <c r="AK90" s="51">
        <f t="shared" si="116"/>
        <v>0</v>
      </c>
      <c r="AL90" s="16">
        <v>5</v>
      </c>
      <c r="AM90" s="122">
        <f t="shared" si="117"/>
        <v>10</v>
      </c>
      <c r="AN90" s="16">
        <f>IF(H90="No",5,0)</f>
        <v>0</v>
      </c>
      <c r="AO90" s="122">
        <f t="shared" si="118"/>
        <v>0</v>
      </c>
      <c r="AP90" s="16">
        <v>0</v>
      </c>
      <c r="AQ90" s="44">
        <f t="shared" si="119"/>
        <v>0</v>
      </c>
      <c r="AR90" s="16">
        <f t="shared" si="120"/>
        <v>0</v>
      </c>
      <c r="AS90" s="44">
        <f t="shared" si="121"/>
        <v>0</v>
      </c>
      <c r="AT90" s="18">
        <v>5</v>
      </c>
      <c r="AU90" s="44">
        <f t="shared" si="122"/>
        <v>5</v>
      </c>
      <c r="AV90" s="18">
        <v>0</v>
      </c>
      <c r="AW90" s="44">
        <f t="shared" si="123"/>
        <v>0</v>
      </c>
      <c r="AX90" s="18">
        <v>0</v>
      </c>
      <c r="AY90" s="44">
        <f t="shared" si="124"/>
        <v>0</v>
      </c>
      <c r="AZ90" s="18">
        <v>0</v>
      </c>
      <c r="BA90" s="44">
        <f t="shared" si="125"/>
        <v>0</v>
      </c>
      <c r="BB90" s="18"/>
      <c r="BC90" s="44">
        <f t="shared" si="126"/>
        <v>0</v>
      </c>
      <c r="BD90" s="18">
        <v>3</v>
      </c>
      <c r="BE90" s="44">
        <f t="shared" si="127"/>
        <v>3</v>
      </c>
      <c r="BF90" s="20"/>
      <c r="BG90" s="44">
        <f t="shared" si="128"/>
        <v>0</v>
      </c>
      <c r="BH90" s="20"/>
      <c r="BI90" s="44">
        <f t="shared" si="129"/>
        <v>0</v>
      </c>
      <c r="BJ90" s="20"/>
      <c r="BK90" s="44">
        <f t="shared" si="130"/>
        <v>0</v>
      </c>
      <c r="BL90" s="20"/>
      <c r="BM90" s="44">
        <f t="shared" si="131"/>
        <v>0</v>
      </c>
      <c r="BN90" s="20"/>
      <c r="BO90" s="44">
        <f t="shared" si="132"/>
        <v>0</v>
      </c>
      <c r="BP90" s="22">
        <v>0</v>
      </c>
      <c r="BQ90" s="44">
        <f t="shared" si="133"/>
        <v>0</v>
      </c>
      <c r="BR90" s="24">
        <v>0</v>
      </c>
      <c r="BS90" s="44">
        <f t="shared" si="134"/>
        <v>0</v>
      </c>
      <c r="BT90" s="26"/>
      <c r="BU90" s="63">
        <f t="shared" si="135"/>
        <v>0</v>
      </c>
      <c r="BV90" s="70">
        <f t="shared" si="136"/>
        <v>18</v>
      </c>
      <c r="BW90" s="71">
        <f t="shared" si="137"/>
        <v>46</v>
      </c>
    </row>
    <row r="91" spans="1:75" x14ac:dyDescent="0.25">
      <c r="A91" s="54">
        <v>64</v>
      </c>
      <c r="B91" s="78">
        <v>85</v>
      </c>
      <c r="C91" s="76" t="s">
        <v>220</v>
      </c>
      <c r="D91" s="54">
        <v>84</v>
      </c>
      <c r="E91" s="54"/>
      <c r="F91" s="54">
        <f t="shared" si="105"/>
        <v>43</v>
      </c>
      <c r="G91" s="85" t="s">
        <v>115</v>
      </c>
      <c r="H91" s="31" t="s">
        <v>249</v>
      </c>
      <c r="I91" s="5" t="s">
        <v>116</v>
      </c>
      <c r="J91" s="5"/>
      <c r="K91" s="6"/>
      <c r="L91" s="6" t="s">
        <v>220</v>
      </c>
      <c r="M91" s="131" t="s">
        <v>198</v>
      </c>
      <c r="N91" s="126"/>
      <c r="P91" s="14">
        <v>0</v>
      </c>
      <c r="Q91" s="44">
        <f t="shared" si="106"/>
        <v>0</v>
      </c>
      <c r="R91" s="14"/>
      <c r="S91" s="44">
        <f t="shared" si="107"/>
        <v>0</v>
      </c>
      <c r="T91" s="34">
        <v>0</v>
      </c>
      <c r="U91" s="44">
        <f t="shared" si="108"/>
        <v>0</v>
      </c>
      <c r="V91" s="35">
        <v>0</v>
      </c>
      <c r="W91" s="44">
        <f t="shared" si="109"/>
        <v>0</v>
      </c>
      <c r="X91" s="34">
        <v>0</v>
      </c>
      <c r="Y91" s="44">
        <f t="shared" si="110"/>
        <v>0</v>
      </c>
      <c r="Z91" s="8">
        <v>0</v>
      </c>
      <c r="AA91" s="44">
        <f t="shared" si="111"/>
        <v>0</v>
      </c>
      <c r="AB91" s="36">
        <f t="shared" si="139"/>
        <v>5</v>
      </c>
      <c r="AC91" s="44">
        <f t="shared" si="112"/>
        <v>20</v>
      </c>
      <c r="AD91" s="36">
        <f t="shared" si="138"/>
        <v>0</v>
      </c>
      <c r="AE91" s="44">
        <f t="shared" si="113"/>
        <v>0</v>
      </c>
      <c r="AF91" s="48">
        <v>0</v>
      </c>
      <c r="AG91" s="47">
        <f t="shared" si="114"/>
        <v>0</v>
      </c>
      <c r="AH91" s="48">
        <v>0</v>
      </c>
      <c r="AI91" s="47">
        <f t="shared" si="115"/>
        <v>0</v>
      </c>
      <c r="AJ91" s="52"/>
      <c r="AK91" s="51">
        <f t="shared" si="116"/>
        <v>0</v>
      </c>
      <c r="AL91" s="16">
        <v>5</v>
      </c>
      <c r="AM91" s="122">
        <f t="shared" si="117"/>
        <v>10</v>
      </c>
      <c r="AN91" s="16">
        <v>0</v>
      </c>
      <c r="AO91" s="122">
        <f t="shared" si="118"/>
        <v>0</v>
      </c>
      <c r="AP91" s="16">
        <v>0</v>
      </c>
      <c r="AQ91" s="44">
        <f t="shared" si="119"/>
        <v>0</v>
      </c>
      <c r="AR91" s="16">
        <f t="shared" si="120"/>
        <v>5</v>
      </c>
      <c r="AS91" s="44">
        <f t="shared" si="121"/>
        <v>10</v>
      </c>
      <c r="AT91" s="18">
        <v>0</v>
      </c>
      <c r="AU91" s="44">
        <f t="shared" si="122"/>
        <v>0</v>
      </c>
      <c r="AV91" s="18">
        <v>0</v>
      </c>
      <c r="AW91" s="44">
        <f t="shared" si="123"/>
        <v>0</v>
      </c>
      <c r="AX91" s="18">
        <v>0</v>
      </c>
      <c r="AY91" s="44">
        <f t="shared" si="124"/>
        <v>0</v>
      </c>
      <c r="AZ91" s="18">
        <v>0</v>
      </c>
      <c r="BA91" s="44">
        <f t="shared" si="125"/>
        <v>0</v>
      </c>
      <c r="BB91" s="18"/>
      <c r="BC91" s="44">
        <f t="shared" si="126"/>
        <v>0</v>
      </c>
      <c r="BD91" s="18">
        <v>3</v>
      </c>
      <c r="BE91" s="44">
        <f t="shared" si="127"/>
        <v>3</v>
      </c>
      <c r="BF91" s="20"/>
      <c r="BG91" s="44">
        <f t="shared" si="128"/>
        <v>0</v>
      </c>
      <c r="BH91" s="20"/>
      <c r="BI91" s="44">
        <f t="shared" si="129"/>
        <v>0</v>
      </c>
      <c r="BJ91" s="20"/>
      <c r="BK91" s="44">
        <f t="shared" si="130"/>
        <v>0</v>
      </c>
      <c r="BL91" s="20"/>
      <c r="BM91" s="44">
        <f t="shared" si="131"/>
        <v>0</v>
      </c>
      <c r="BN91" s="20"/>
      <c r="BO91" s="44">
        <f t="shared" si="132"/>
        <v>0</v>
      </c>
      <c r="BP91" s="22"/>
      <c r="BQ91" s="44">
        <f t="shared" si="133"/>
        <v>0</v>
      </c>
      <c r="BR91" s="24"/>
      <c r="BS91" s="44">
        <f t="shared" si="134"/>
        <v>0</v>
      </c>
      <c r="BT91" s="26"/>
      <c r="BU91" s="63">
        <f t="shared" si="135"/>
        <v>0</v>
      </c>
      <c r="BV91" s="70">
        <f t="shared" si="136"/>
        <v>18</v>
      </c>
      <c r="BW91" s="71">
        <f t="shared" si="137"/>
        <v>43</v>
      </c>
    </row>
    <row r="92" spans="1:75" x14ac:dyDescent="0.25">
      <c r="A92" s="54">
        <v>65</v>
      </c>
      <c r="B92" s="78">
        <v>86</v>
      </c>
      <c r="C92" s="76" t="s">
        <v>220</v>
      </c>
      <c r="D92" s="54">
        <v>85</v>
      </c>
      <c r="E92" s="54"/>
      <c r="F92" s="54">
        <f t="shared" si="105"/>
        <v>43</v>
      </c>
      <c r="G92" s="85" t="s">
        <v>117</v>
      </c>
      <c r="H92" s="31" t="s">
        <v>249</v>
      </c>
      <c r="I92" s="5" t="s">
        <v>118</v>
      </c>
      <c r="J92" s="5"/>
      <c r="K92" s="6"/>
      <c r="L92" s="6" t="s">
        <v>220</v>
      </c>
      <c r="M92" s="131" t="s">
        <v>198</v>
      </c>
      <c r="N92" s="126"/>
      <c r="P92" s="14">
        <v>0</v>
      </c>
      <c r="Q92" s="44">
        <f t="shared" si="106"/>
        <v>0</v>
      </c>
      <c r="R92" s="14"/>
      <c r="S92" s="44">
        <f t="shared" si="107"/>
        <v>0</v>
      </c>
      <c r="T92" s="34">
        <v>0</v>
      </c>
      <c r="U92" s="44">
        <f t="shared" si="108"/>
        <v>0</v>
      </c>
      <c r="V92" s="35">
        <v>0</v>
      </c>
      <c r="W92" s="44">
        <f t="shared" si="109"/>
        <v>0</v>
      </c>
      <c r="X92" s="34">
        <v>0</v>
      </c>
      <c r="Y92" s="44">
        <f t="shared" si="110"/>
        <v>0</v>
      </c>
      <c r="Z92" s="8">
        <v>0</v>
      </c>
      <c r="AA92" s="44">
        <f t="shared" si="111"/>
        <v>0</v>
      </c>
      <c r="AB92" s="36">
        <f t="shared" si="139"/>
        <v>5</v>
      </c>
      <c r="AC92" s="44">
        <f t="shared" si="112"/>
        <v>20</v>
      </c>
      <c r="AD92" s="36">
        <f t="shared" si="138"/>
        <v>0</v>
      </c>
      <c r="AE92" s="44">
        <f t="shared" si="113"/>
        <v>0</v>
      </c>
      <c r="AF92" s="48">
        <v>0</v>
      </c>
      <c r="AG92" s="47">
        <f t="shared" si="114"/>
        <v>0</v>
      </c>
      <c r="AH92" s="48">
        <v>0</v>
      </c>
      <c r="AI92" s="47">
        <f t="shared" si="115"/>
        <v>0</v>
      </c>
      <c r="AJ92" s="52"/>
      <c r="AK92" s="51">
        <f t="shared" si="116"/>
        <v>0</v>
      </c>
      <c r="AL92" s="16">
        <v>5</v>
      </c>
      <c r="AM92" s="122">
        <f t="shared" si="117"/>
        <v>10</v>
      </c>
      <c r="AN92" s="16">
        <v>0</v>
      </c>
      <c r="AO92" s="122">
        <f t="shared" si="118"/>
        <v>0</v>
      </c>
      <c r="AP92" s="16">
        <v>0</v>
      </c>
      <c r="AQ92" s="44">
        <f t="shared" si="119"/>
        <v>0</v>
      </c>
      <c r="AR92" s="16">
        <f t="shared" si="120"/>
        <v>5</v>
      </c>
      <c r="AS92" s="44">
        <f t="shared" si="121"/>
        <v>10</v>
      </c>
      <c r="AT92" s="18">
        <v>0</v>
      </c>
      <c r="AU92" s="44">
        <f t="shared" si="122"/>
        <v>0</v>
      </c>
      <c r="AV92" s="18">
        <v>0</v>
      </c>
      <c r="AW92" s="44">
        <f t="shared" si="123"/>
        <v>0</v>
      </c>
      <c r="AX92" s="18">
        <v>0</v>
      </c>
      <c r="AY92" s="44">
        <f t="shared" si="124"/>
        <v>0</v>
      </c>
      <c r="AZ92" s="18">
        <v>0</v>
      </c>
      <c r="BA92" s="44">
        <f t="shared" si="125"/>
        <v>0</v>
      </c>
      <c r="BB92" s="18"/>
      <c r="BC92" s="44">
        <f t="shared" si="126"/>
        <v>0</v>
      </c>
      <c r="BD92" s="18">
        <v>3</v>
      </c>
      <c r="BE92" s="44">
        <f t="shared" si="127"/>
        <v>3</v>
      </c>
      <c r="BF92" s="20"/>
      <c r="BG92" s="44">
        <f t="shared" si="128"/>
        <v>0</v>
      </c>
      <c r="BH92" s="20"/>
      <c r="BI92" s="44">
        <f t="shared" si="129"/>
        <v>0</v>
      </c>
      <c r="BJ92" s="20"/>
      <c r="BK92" s="44">
        <f t="shared" si="130"/>
        <v>0</v>
      </c>
      <c r="BL92" s="20"/>
      <c r="BM92" s="44">
        <f t="shared" si="131"/>
        <v>0</v>
      </c>
      <c r="BN92" s="20"/>
      <c r="BO92" s="44">
        <f t="shared" si="132"/>
        <v>0</v>
      </c>
      <c r="BP92" s="22"/>
      <c r="BQ92" s="44">
        <f t="shared" si="133"/>
        <v>0</v>
      </c>
      <c r="BR92" s="24"/>
      <c r="BS92" s="44">
        <f t="shared" si="134"/>
        <v>0</v>
      </c>
      <c r="BT92" s="26"/>
      <c r="BU92" s="63">
        <f t="shared" si="135"/>
        <v>0</v>
      </c>
      <c r="BV92" s="70">
        <f t="shared" si="136"/>
        <v>18</v>
      </c>
      <c r="BW92" s="71">
        <f t="shared" si="137"/>
        <v>43</v>
      </c>
    </row>
    <row r="93" spans="1:75" x14ac:dyDescent="0.25">
      <c r="A93" s="54">
        <v>62</v>
      </c>
      <c r="B93" s="78">
        <v>83</v>
      </c>
      <c r="C93" s="76" t="s">
        <v>220</v>
      </c>
      <c r="D93" s="54">
        <v>86</v>
      </c>
      <c r="E93" s="54"/>
      <c r="F93" s="54">
        <f t="shared" si="105"/>
        <v>43</v>
      </c>
      <c r="G93" s="85" t="s">
        <v>112</v>
      </c>
      <c r="H93" s="31" t="s">
        <v>249</v>
      </c>
      <c r="I93" s="5" t="s">
        <v>113</v>
      </c>
      <c r="J93" s="5"/>
      <c r="K93" s="6"/>
      <c r="L93" s="6" t="s">
        <v>220</v>
      </c>
      <c r="M93" s="131" t="s">
        <v>198</v>
      </c>
      <c r="N93" s="126"/>
      <c r="P93" s="14">
        <v>0</v>
      </c>
      <c r="Q93" s="44">
        <f t="shared" si="106"/>
        <v>0</v>
      </c>
      <c r="R93" s="14"/>
      <c r="S93" s="44">
        <f t="shared" si="107"/>
        <v>0</v>
      </c>
      <c r="T93" s="34">
        <v>0</v>
      </c>
      <c r="U93" s="44">
        <f t="shared" si="108"/>
        <v>0</v>
      </c>
      <c r="V93" s="35">
        <v>0</v>
      </c>
      <c r="W93" s="44">
        <f t="shared" si="109"/>
        <v>0</v>
      </c>
      <c r="X93" s="34">
        <v>0</v>
      </c>
      <c r="Y93" s="44">
        <f t="shared" si="110"/>
        <v>0</v>
      </c>
      <c r="Z93" s="8">
        <v>0</v>
      </c>
      <c r="AA93" s="44">
        <f t="shared" si="111"/>
        <v>0</v>
      </c>
      <c r="AB93" s="36">
        <f t="shared" si="139"/>
        <v>5</v>
      </c>
      <c r="AC93" s="44">
        <f t="shared" si="112"/>
        <v>20</v>
      </c>
      <c r="AD93" s="36">
        <f t="shared" si="138"/>
        <v>0</v>
      </c>
      <c r="AE93" s="44">
        <f t="shared" si="113"/>
        <v>0</v>
      </c>
      <c r="AF93" s="48">
        <v>0</v>
      </c>
      <c r="AG93" s="47">
        <f t="shared" si="114"/>
        <v>0</v>
      </c>
      <c r="AH93" s="48">
        <v>0</v>
      </c>
      <c r="AI93" s="47">
        <f t="shared" si="115"/>
        <v>0</v>
      </c>
      <c r="AJ93" s="52"/>
      <c r="AK93" s="51">
        <f t="shared" si="116"/>
        <v>0</v>
      </c>
      <c r="AL93" s="16">
        <v>5</v>
      </c>
      <c r="AM93" s="122">
        <f t="shared" si="117"/>
        <v>10</v>
      </c>
      <c r="AN93" s="16">
        <v>0</v>
      </c>
      <c r="AO93" s="122">
        <f t="shared" si="118"/>
        <v>0</v>
      </c>
      <c r="AP93" s="16">
        <v>0</v>
      </c>
      <c r="AQ93" s="44">
        <f t="shared" si="119"/>
        <v>0</v>
      </c>
      <c r="AR93" s="16">
        <f t="shared" si="120"/>
        <v>5</v>
      </c>
      <c r="AS93" s="44">
        <f t="shared" si="121"/>
        <v>10</v>
      </c>
      <c r="AT93" s="18">
        <v>0</v>
      </c>
      <c r="AU93" s="44">
        <f t="shared" si="122"/>
        <v>0</v>
      </c>
      <c r="AV93" s="18">
        <v>0</v>
      </c>
      <c r="AW93" s="44">
        <f t="shared" si="123"/>
        <v>0</v>
      </c>
      <c r="AX93" s="18">
        <v>0</v>
      </c>
      <c r="AY93" s="44">
        <f t="shared" si="124"/>
        <v>0</v>
      </c>
      <c r="AZ93" s="18">
        <v>0</v>
      </c>
      <c r="BA93" s="44">
        <f t="shared" si="125"/>
        <v>0</v>
      </c>
      <c r="BB93" s="18"/>
      <c r="BC93" s="44">
        <f t="shared" si="126"/>
        <v>0</v>
      </c>
      <c r="BD93" s="18">
        <v>3</v>
      </c>
      <c r="BE93" s="44">
        <f t="shared" si="127"/>
        <v>3</v>
      </c>
      <c r="BF93" s="20"/>
      <c r="BG93" s="44">
        <f t="shared" si="128"/>
        <v>0</v>
      </c>
      <c r="BH93" s="20"/>
      <c r="BI93" s="44">
        <f t="shared" si="129"/>
        <v>0</v>
      </c>
      <c r="BJ93" s="20"/>
      <c r="BK93" s="44">
        <f t="shared" si="130"/>
        <v>0</v>
      </c>
      <c r="BL93" s="20"/>
      <c r="BM93" s="44">
        <f t="shared" si="131"/>
        <v>0</v>
      </c>
      <c r="BN93" s="20"/>
      <c r="BO93" s="44">
        <f t="shared" si="132"/>
        <v>0</v>
      </c>
      <c r="BP93" s="22"/>
      <c r="BQ93" s="44">
        <f t="shared" si="133"/>
        <v>0</v>
      </c>
      <c r="BR93" s="24"/>
      <c r="BS93" s="44">
        <f t="shared" si="134"/>
        <v>0</v>
      </c>
      <c r="BT93" s="26"/>
      <c r="BU93" s="63">
        <f t="shared" si="135"/>
        <v>0</v>
      </c>
      <c r="BV93" s="70">
        <f t="shared" si="136"/>
        <v>18</v>
      </c>
      <c r="BW93" s="71">
        <f t="shared" si="137"/>
        <v>43</v>
      </c>
    </row>
    <row r="94" spans="1:75" x14ac:dyDescent="0.25">
      <c r="A94" s="54">
        <v>63</v>
      </c>
      <c r="B94" s="78">
        <v>84</v>
      </c>
      <c r="C94" s="76" t="s">
        <v>220</v>
      </c>
      <c r="D94" s="54">
        <v>87</v>
      </c>
      <c r="E94" s="54"/>
      <c r="F94" s="54">
        <f t="shared" si="105"/>
        <v>43</v>
      </c>
      <c r="G94" s="85" t="s">
        <v>112</v>
      </c>
      <c r="H94" s="31" t="s">
        <v>249</v>
      </c>
      <c r="I94" s="5" t="s">
        <v>114</v>
      </c>
      <c r="J94" s="5"/>
      <c r="K94" s="6"/>
      <c r="L94" s="6" t="s">
        <v>220</v>
      </c>
      <c r="M94" s="131" t="s">
        <v>198</v>
      </c>
      <c r="N94" s="126"/>
      <c r="P94" s="14">
        <v>0</v>
      </c>
      <c r="Q94" s="44">
        <f t="shared" si="106"/>
        <v>0</v>
      </c>
      <c r="R94" s="14"/>
      <c r="S94" s="44">
        <f t="shared" si="107"/>
        <v>0</v>
      </c>
      <c r="T94" s="34">
        <v>0</v>
      </c>
      <c r="U94" s="44">
        <f t="shared" si="108"/>
        <v>0</v>
      </c>
      <c r="V94" s="35">
        <v>0</v>
      </c>
      <c r="W94" s="44">
        <f t="shared" si="109"/>
        <v>0</v>
      </c>
      <c r="X94" s="34">
        <v>0</v>
      </c>
      <c r="Y94" s="44">
        <f t="shared" si="110"/>
        <v>0</v>
      </c>
      <c r="Z94" s="8">
        <v>0</v>
      </c>
      <c r="AA94" s="44">
        <f t="shared" si="111"/>
        <v>0</v>
      </c>
      <c r="AB94" s="36">
        <f t="shared" si="139"/>
        <v>5</v>
      </c>
      <c r="AC94" s="44">
        <f t="shared" si="112"/>
        <v>20</v>
      </c>
      <c r="AD94" s="36">
        <f t="shared" si="138"/>
        <v>0</v>
      </c>
      <c r="AE94" s="44">
        <f t="shared" si="113"/>
        <v>0</v>
      </c>
      <c r="AF94" s="48">
        <v>0</v>
      </c>
      <c r="AG94" s="47">
        <f t="shared" si="114"/>
        <v>0</v>
      </c>
      <c r="AH94" s="48">
        <v>0</v>
      </c>
      <c r="AI94" s="47">
        <f t="shared" si="115"/>
        <v>0</v>
      </c>
      <c r="AJ94" s="52"/>
      <c r="AK94" s="51">
        <f t="shared" si="116"/>
        <v>0</v>
      </c>
      <c r="AL94" s="16">
        <v>5</v>
      </c>
      <c r="AM94" s="122">
        <f t="shared" si="117"/>
        <v>10</v>
      </c>
      <c r="AN94" s="16">
        <v>0</v>
      </c>
      <c r="AO94" s="122">
        <f t="shared" si="118"/>
        <v>0</v>
      </c>
      <c r="AP94" s="16">
        <v>0</v>
      </c>
      <c r="AQ94" s="44">
        <f t="shared" si="119"/>
        <v>0</v>
      </c>
      <c r="AR94" s="16">
        <f t="shared" si="120"/>
        <v>5</v>
      </c>
      <c r="AS94" s="44">
        <f t="shared" si="121"/>
        <v>10</v>
      </c>
      <c r="AT94" s="18">
        <v>0</v>
      </c>
      <c r="AU94" s="44">
        <f t="shared" si="122"/>
        <v>0</v>
      </c>
      <c r="AV94" s="18">
        <v>0</v>
      </c>
      <c r="AW94" s="44">
        <f t="shared" si="123"/>
        <v>0</v>
      </c>
      <c r="AX94" s="18">
        <v>0</v>
      </c>
      <c r="AY94" s="44">
        <f t="shared" si="124"/>
        <v>0</v>
      </c>
      <c r="AZ94" s="18">
        <v>0</v>
      </c>
      <c r="BA94" s="44">
        <f t="shared" si="125"/>
        <v>0</v>
      </c>
      <c r="BB94" s="18"/>
      <c r="BC94" s="44">
        <f t="shared" si="126"/>
        <v>0</v>
      </c>
      <c r="BD94" s="18">
        <v>3</v>
      </c>
      <c r="BE94" s="44">
        <f t="shared" si="127"/>
        <v>3</v>
      </c>
      <c r="BF94" s="20"/>
      <c r="BG94" s="44">
        <f t="shared" si="128"/>
        <v>0</v>
      </c>
      <c r="BH94" s="20"/>
      <c r="BI94" s="44">
        <f t="shared" si="129"/>
        <v>0</v>
      </c>
      <c r="BJ94" s="20"/>
      <c r="BK94" s="44">
        <f t="shared" si="130"/>
        <v>0</v>
      </c>
      <c r="BL94" s="20"/>
      <c r="BM94" s="44">
        <f t="shared" si="131"/>
        <v>0</v>
      </c>
      <c r="BN94" s="20"/>
      <c r="BO94" s="44">
        <f t="shared" si="132"/>
        <v>0</v>
      </c>
      <c r="BP94" s="22"/>
      <c r="BQ94" s="44">
        <f t="shared" si="133"/>
        <v>0</v>
      </c>
      <c r="BR94" s="24"/>
      <c r="BS94" s="44">
        <f t="shared" si="134"/>
        <v>0</v>
      </c>
      <c r="BT94" s="26"/>
      <c r="BU94" s="63">
        <f t="shared" si="135"/>
        <v>0</v>
      </c>
      <c r="BV94" s="70">
        <f t="shared" si="136"/>
        <v>18</v>
      </c>
      <c r="BW94" s="71">
        <f t="shared" si="137"/>
        <v>43</v>
      </c>
    </row>
    <row r="95" spans="1:75" x14ac:dyDescent="0.25">
      <c r="A95" s="54">
        <v>60</v>
      </c>
      <c r="B95" s="78">
        <v>81</v>
      </c>
      <c r="C95" s="76" t="s">
        <v>220</v>
      </c>
      <c r="D95" s="54">
        <v>88</v>
      </c>
      <c r="E95" s="54"/>
      <c r="F95" s="54">
        <f t="shared" si="105"/>
        <v>43</v>
      </c>
      <c r="G95" s="85" t="s">
        <v>108</v>
      </c>
      <c r="H95" s="27" t="s">
        <v>249</v>
      </c>
      <c r="I95" s="5" t="s">
        <v>109</v>
      </c>
      <c r="J95" s="5"/>
      <c r="K95" s="6"/>
      <c r="L95" s="6" t="s">
        <v>220</v>
      </c>
      <c r="M95" s="131" t="s">
        <v>198</v>
      </c>
      <c r="N95" s="126"/>
      <c r="P95" s="14">
        <v>0</v>
      </c>
      <c r="Q95" s="44">
        <f t="shared" si="106"/>
        <v>0</v>
      </c>
      <c r="R95" s="14"/>
      <c r="S95" s="44">
        <f t="shared" si="107"/>
        <v>0</v>
      </c>
      <c r="T95" s="34">
        <v>0</v>
      </c>
      <c r="U95" s="44">
        <f t="shared" si="108"/>
        <v>0</v>
      </c>
      <c r="V95" s="35">
        <v>0</v>
      </c>
      <c r="W95" s="44">
        <f t="shared" si="109"/>
        <v>0</v>
      </c>
      <c r="X95" s="34">
        <v>0</v>
      </c>
      <c r="Y95" s="44">
        <f t="shared" si="110"/>
        <v>0</v>
      </c>
      <c r="Z95" s="8">
        <v>0</v>
      </c>
      <c r="AA95" s="44">
        <f t="shared" si="111"/>
        <v>0</v>
      </c>
      <c r="AB95" s="36">
        <f t="shared" si="139"/>
        <v>5</v>
      </c>
      <c r="AC95" s="44">
        <f t="shared" si="112"/>
        <v>20</v>
      </c>
      <c r="AD95" s="36">
        <f t="shared" si="138"/>
        <v>0</v>
      </c>
      <c r="AE95" s="44">
        <f t="shared" si="113"/>
        <v>0</v>
      </c>
      <c r="AF95" s="48">
        <v>0</v>
      </c>
      <c r="AG95" s="47">
        <f t="shared" si="114"/>
        <v>0</v>
      </c>
      <c r="AH95" s="48">
        <v>0</v>
      </c>
      <c r="AI95" s="47">
        <f t="shared" si="115"/>
        <v>0</v>
      </c>
      <c r="AJ95" s="52"/>
      <c r="AK95" s="51">
        <f t="shared" si="116"/>
        <v>0</v>
      </c>
      <c r="AL95" s="16">
        <v>5</v>
      </c>
      <c r="AM95" s="122">
        <f t="shared" si="117"/>
        <v>10</v>
      </c>
      <c r="AN95" s="16">
        <v>0</v>
      </c>
      <c r="AO95" s="122">
        <f t="shared" si="118"/>
        <v>0</v>
      </c>
      <c r="AP95" s="16">
        <v>0</v>
      </c>
      <c r="AQ95" s="44">
        <f t="shared" si="119"/>
        <v>0</v>
      </c>
      <c r="AR95" s="16">
        <f t="shared" si="120"/>
        <v>5</v>
      </c>
      <c r="AS95" s="44">
        <f t="shared" si="121"/>
        <v>10</v>
      </c>
      <c r="AT95" s="18">
        <v>0</v>
      </c>
      <c r="AU95" s="44">
        <f t="shared" si="122"/>
        <v>0</v>
      </c>
      <c r="AV95" s="18">
        <v>0</v>
      </c>
      <c r="AW95" s="44">
        <f t="shared" si="123"/>
        <v>0</v>
      </c>
      <c r="AX95" s="18">
        <v>0</v>
      </c>
      <c r="AY95" s="44">
        <f t="shared" si="124"/>
        <v>0</v>
      </c>
      <c r="AZ95" s="18">
        <v>0</v>
      </c>
      <c r="BA95" s="44">
        <f t="shared" si="125"/>
        <v>0</v>
      </c>
      <c r="BB95" s="18"/>
      <c r="BC95" s="44">
        <f t="shared" si="126"/>
        <v>0</v>
      </c>
      <c r="BD95" s="18">
        <v>3</v>
      </c>
      <c r="BE95" s="44">
        <f t="shared" si="127"/>
        <v>3</v>
      </c>
      <c r="BF95" s="20"/>
      <c r="BG95" s="44">
        <f t="shared" si="128"/>
        <v>0</v>
      </c>
      <c r="BH95" s="20"/>
      <c r="BI95" s="44">
        <f t="shared" si="129"/>
        <v>0</v>
      </c>
      <c r="BJ95" s="20"/>
      <c r="BK95" s="44">
        <f t="shared" si="130"/>
        <v>0</v>
      </c>
      <c r="BL95" s="20"/>
      <c r="BM95" s="44">
        <f t="shared" si="131"/>
        <v>0</v>
      </c>
      <c r="BN95" s="20"/>
      <c r="BO95" s="44">
        <f t="shared" si="132"/>
        <v>0</v>
      </c>
      <c r="BP95" s="22"/>
      <c r="BQ95" s="44">
        <f t="shared" si="133"/>
        <v>0</v>
      </c>
      <c r="BR95" s="24"/>
      <c r="BS95" s="44">
        <f t="shared" si="134"/>
        <v>0</v>
      </c>
      <c r="BT95" s="26"/>
      <c r="BU95" s="63">
        <f t="shared" si="135"/>
        <v>0</v>
      </c>
      <c r="BV95" s="70">
        <f t="shared" si="136"/>
        <v>18</v>
      </c>
      <c r="BW95" s="71">
        <f t="shared" si="137"/>
        <v>43</v>
      </c>
    </row>
    <row r="96" spans="1:75" x14ac:dyDescent="0.25">
      <c r="A96" s="54">
        <v>68</v>
      </c>
      <c r="B96" s="78">
        <v>89</v>
      </c>
      <c r="C96" s="76" t="s">
        <v>220</v>
      </c>
      <c r="D96" s="54">
        <v>89</v>
      </c>
      <c r="E96" s="54"/>
      <c r="F96" s="54">
        <f t="shared" si="105"/>
        <v>43</v>
      </c>
      <c r="G96" s="85" t="s">
        <v>122</v>
      </c>
      <c r="H96" s="31" t="s">
        <v>249</v>
      </c>
      <c r="I96" s="5" t="s">
        <v>123</v>
      </c>
      <c r="J96" s="5"/>
      <c r="K96" s="6"/>
      <c r="L96" s="6" t="s">
        <v>220</v>
      </c>
      <c r="M96" s="131" t="s">
        <v>198</v>
      </c>
      <c r="N96" s="126"/>
      <c r="P96" s="14">
        <v>0</v>
      </c>
      <c r="Q96" s="44">
        <f t="shared" si="106"/>
        <v>0</v>
      </c>
      <c r="R96" s="14"/>
      <c r="S96" s="44">
        <f t="shared" si="107"/>
        <v>0</v>
      </c>
      <c r="T96" s="34">
        <v>0</v>
      </c>
      <c r="U96" s="44">
        <f t="shared" si="108"/>
        <v>0</v>
      </c>
      <c r="V96" s="35">
        <v>0</v>
      </c>
      <c r="W96" s="44">
        <f t="shared" si="109"/>
        <v>0</v>
      </c>
      <c r="X96" s="34">
        <v>0</v>
      </c>
      <c r="Y96" s="44">
        <f t="shared" si="110"/>
        <v>0</v>
      </c>
      <c r="Z96" s="8">
        <v>0</v>
      </c>
      <c r="AA96" s="44">
        <f t="shared" si="111"/>
        <v>0</v>
      </c>
      <c r="AB96" s="36">
        <f t="shared" si="139"/>
        <v>5</v>
      </c>
      <c r="AC96" s="44">
        <f t="shared" si="112"/>
        <v>20</v>
      </c>
      <c r="AD96" s="36">
        <f t="shared" si="138"/>
        <v>0</v>
      </c>
      <c r="AE96" s="44">
        <f t="shared" si="113"/>
        <v>0</v>
      </c>
      <c r="AF96" s="48">
        <v>0</v>
      </c>
      <c r="AG96" s="47">
        <f t="shared" si="114"/>
        <v>0</v>
      </c>
      <c r="AH96" s="48">
        <v>0</v>
      </c>
      <c r="AI96" s="47">
        <f t="shared" si="115"/>
        <v>0</v>
      </c>
      <c r="AJ96" s="52"/>
      <c r="AK96" s="51">
        <f t="shared" si="116"/>
        <v>0</v>
      </c>
      <c r="AL96" s="16">
        <v>5</v>
      </c>
      <c r="AM96" s="122">
        <f t="shared" si="117"/>
        <v>10</v>
      </c>
      <c r="AN96" s="16">
        <v>0</v>
      </c>
      <c r="AO96" s="122">
        <f t="shared" si="118"/>
        <v>0</v>
      </c>
      <c r="AP96" s="16">
        <v>0</v>
      </c>
      <c r="AQ96" s="44">
        <f t="shared" si="119"/>
        <v>0</v>
      </c>
      <c r="AR96" s="16">
        <f t="shared" si="120"/>
        <v>5</v>
      </c>
      <c r="AS96" s="44">
        <f t="shared" si="121"/>
        <v>10</v>
      </c>
      <c r="AT96" s="18">
        <v>0</v>
      </c>
      <c r="AU96" s="44">
        <f t="shared" si="122"/>
        <v>0</v>
      </c>
      <c r="AV96" s="18">
        <v>0</v>
      </c>
      <c r="AW96" s="44">
        <f t="shared" si="123"/>
        <v>0</v>
      </c>
      <c r="AX96" s="18">
        <v>0</v>
      </c>
      <c r="AY96" s="44">
        <f t="shared" si="124"/>
        <v>0</v>
      </c>
      <c r="AZ96" s="18">
        <v>0</v>
      </c>
      <c r="BA96" s="44">
        <f t="shared" si="125"/>
        <v>0</v>
      </c>
      <c r="BB96" s="18"/>
      <c r="BC96" s="44">
        <f t="shared" si="126"/>
        <v>0</v>
      </c>
      <c r="BD96" s="18">
        <v>3</v>
      </c>
      <c r="BE96" s="44">
        <f t="shared" si="127"/>
        <v>3</v>
      </c>
      <c r="BF96" s="20"/>
      <c r="BG96" s="44">
        <f t="shared" si="128"/>
        <v>0</v>
      </c>
      <c r="BH96" s="20"/>
      <c r="BI96" s="44">
        <f t="shared" si="129"/>
        <v>0</v>
      </c>
      <c r="BJ96" s="20"/>
      <c r="BK96" s="44">
        <f t="shared" si="130"/>
        <v>0</v>
      </c>
      <c r="BL96" s="20"/>
      <c r="BM96" s="44">
        <f t="shared" si="131"/>
        <v>0</v>
      </c>
      <c r="BN96" s="20"/>
      <c r="BO96" s="44">
        <f t="shared" si="132"/>
        <v>0</v>
      </c>
      <c r="BP96" s="22"/>
      <c r="BQ96" s="44">
        <f t="shared" si="133"/>
        <v>0</v>
      </c>
      <c r="BR96" s="24"/>
      <c r="BS96" s="44">
        <f t="shared" si="134"/>
        <v>0</v>
      </c>
      <c r="BT96" s="26"/>
      <c r="BU96" s="63">
        <f t="shared" si="135"/>
        <v>0</v>
      </c>
      <c r="BV96" s="70">
        <f t="shared" si="136"/>
        <v>18</v>
      </c>
      <c r="BW96" s="71">
        <f t="shared" si="137"/>
        <v>43</v>
      </c>
    </row>
    <row r="97" spans="1:75" x14ac:dyDescent="0.25">
      <c r="A97" s="54">
        <v>66</v>
      </c>
      <c r="B97" s="78">
        <v>87</v>
      </c>
      <c r="C97" s="76" t="s">
        <v>220</v>
      </c>
      <c r="D97" s="54">
        <v>90</v>
      </c>
      <c r="E97" s="54"/>
      <c r="F97" s="54">
        <f t="shared" si="105"/>
        <v>43</v>
      </c>
      <c r="G97" s="85" t="s">
        <v>119</v>
      </c>
      <c r="H97" s="31" t="s">
        <v>249</v>
      </c>
      <c r="I97" s="5" t="s">
        <v>120</v>
      </c>
      <c r="J97" s="5"/>
      <c r="K97" s="6"/>
      <c r="L97" s="6" t="s">
        <v>220</v>
      </c>
      <c r="M97" s="131" t="s">
        <v>198</v>
      </c>
      <c r="N97" s="126"/>
      <c r="P97" s="14">
        <v>0</v>
      </c>
      <c r="Q97" s="44">
        <f t="shared" si="106"/>
        <v>0</v>
      </c>
      <c r="R97" s="14"/>
      <c r="S97" s="44">
        <f t="shared" si="107"/>
        <v>0</v>
      </c>
      <c r="T97" s="34">
        <v>0</v>
      </c>
      <c r="U97" s="44">
        <f t="shared" si="108"/>
        <v>0</v>
      </c>
      <c r="V97" s="35">
        <v>0</v>
      </c>
      <c r="W97" s="44">
        <f t="shared" si="109"/>
        <v>0</v>
      </c>
      <c r="X97" s="34">
        <v>0</v>
      </c>
      <c r="Y97" s="44">
        <f t="shared" si="110"/>
        <v>0</v>
      </c>
      <c r="Z97" s="8">
        <v>0</v>
      </c>
      <c r="AA97" s="44">
        <f t="shared" si="111"/>
        <v>0</v>
      </c>
      <c r="AB97" s="36">
        <f t="shared" si="139"/>
        <v>5</v>
      </c>
      <c r="AC97" s="44">
        <f t="shared" si="112"/>
        <v>20</v>
      </c>
      <c r="AD97" s="36">
        <f t="shared" si="138"/>
        <v>0</v>
      </c>
      <c r="AE97" s="44">
        <f t="shared" si="113"/>
        <v>0</v>
      </c>
      <c r="AF97" s="48">
        <v>0</v>
      </c>
      <c r="AG97" s="47">
        <f t="shared" si="114"/>
        <v>0</v>
      </c>
      <c r="AH97" s="48">
        <v>0</v>
      </c>
      <c r="AI97" s="47">
        <f t="shared" si="115"/>
        <v>0</v>
      </c>
      <c r="AJ97" s="52"/>
      <c r="AK97" s="51">
        <f t="shared" si="116"/>
        <v>0</v>
      </c>
      <c r="AL97" s="16">
        <v>5</v>
      </c>
      <c r="AM97" s="122">
        <f t="shared" si="117"/>
        <v>10</v>
      </c>
      <c r="AN97" s="16">
        <v>0</v>
      </c>
      <c r="AO97" s="122">
        <f t="shared" si="118"/>
        <v>0</v>
      </c>
      <c r="AP97" s="16">
        <v>0</v>
      </c>
      <c r="AQ97" s="44">
        <f t="shared" si="119"/>
        <v>0</v>
      </c>
      <c r="AR97" s="16">
        <f t="shared" si="120"/>
        <v>5</v>
      </c>
      <c r="AS97" s="44">
        <f t="shared" si="121"/>
        <v>10</v>
      </c>
      <c r="AT97" s="18">
        <v>0</v>
      </c>
      <c r="AU97" s="44">
        <f t="shared" si="122"/>
        <v>0</v>
      </c>
      <c r="AV97" s="18">
        <v>0</v>
      </c>
      <c r="AW97" s="44">
        <f t="shared" si="123"/>
        <v>0</v>
      </c>
      <c r="AX97" s="18">
        <v>0</v>
      </c>
      <c r="AY97" s="44">
        <f t="shared" si="124"/>
        <v>0</v>
      </c>
      <c r="AZ97" s="18">
        <v>0</v>
      </c>
      <c r="BA97" s="44">
        <f t="shared" si="125"/>
        <v>0</v>
      </c>
      <c r="BB97" s="18"/>
      <c r="BC97" s="44">
        <f t="shared" si="126"/>
        <v>0</v>
      </c>
      <c r="BD97" s="18">
        <v>3</v>
      </c>
      <c r="BE97" s="44">
        <f t="shared" si="127"/>
        <v>3</v>
      </c>
      <c r="BF97" s="20"/>
      <c r="BG97" s="44">
        <f t="shared" si="128"/>
        <v>0</v>
      </c>
      <c r="BH97" s="20"/>
      <c r="BI97" s="44">
        <f t="shared" si="129"/>
        <v>0</v>
      </c>
      <c r="BJ97" s="20"/>
      <c r="BK97" s="44">
        <f t="shared" si="130"/>
        <v>0</v>
      </c>
      <c r="BL97" s="20"/>
      <c r="BM97" s="44">
        <f t="shared" si="131"/>
        <v>0</v>
      </c>
      <c r="BN97" s="20"/>
      <c r="BO97" s="44">
        <f t="shared" si="132"/>
        <v>0</v>
      </c>
      <c r="BP97" s="22"/>
      <c r="BQ97" s="44">
        <f t="shared" si="133"/>
        <v>0</v>
      </c>
      <c r="BR97" s="24"/>
      <c r="BS97" s="44">
        <f t="shared" si="134"/>
        <v>0</v>
      </c>
      <c r="BT97" s="26"/>
      <c r="BU97" s="63">
        <f t="shared" si="135"/>
        <v>0</v>
      </c>
      <c r="BV97" s="70">
        <f t="shared" si="136"/>
        <v>18</v>
      </c>
      <c r="BW97" s="71">
        <f t="shared" si="137"/>
        <v>43</v>
      </c>
    </row>
    <row r="98" spans="1:75" x14ac:dyDescent="0.25">
      <c r="A98" s="54">
        <v>61</v>
      </c>
      <c r="B98" s="78">
        <v>82</v>
      </c>
      <c r="C98" s="76" t="s">
        <v>220</v>
      </c>
      <c r="D98" s="54">
        <v>91</v>
      </c>
      <c r="E98" s="54"/>
      <c r="F98" s="54">
        <f t="shared" si="105"/>
        <v>43</v>
      </c>
      <c r="G98" s="85" t="s">
        <v>110</v>
      </c>
      <c r="H98" s="27" t="s">
        <v>249</v>
      </c>
      <c r="I98" s="5" t="s">
        <v>111</v>
      </c>
      <c r="J98" s="5"/>
      <c r="K98" s="6"/>
      <c r="L98" s="6" t="s">
        <v>220</v>
      </c>
      <c r="M98" s="131" t="s">
        <v>198</v>
      </c>
      <c r="N98" s="126"/>
      <c r="P98" s="14">
        <v>0</v>
      </c>
      <c r="Q98" s="44">
        <f t="shared" si="106"/>
        <v>0</v>
      </c>
      <c r="R98" s="14"/>
      <c r="S98" s="44">
        <f t="shared" si="107"/>
        <v>0</v>
      </c>
      <c r="T98" s="34">
        <v>0</v>
      </c>
      <c r="U98" s="44">
        <f t="shared" si="108"/>
        <v>0</v>
      </c>
      <c r="V98" s="35">
        <v>0</v>
      </c>
      <c r="W98" s="44">
        <f t="shared" si="109"/>
        <v>0</v>
      </c>
      <c r="X98" s="34">
        <v>0</v>
      </c>
      <c r="Y98" s="44">
        <f t="shared" si="110"/>
        <v>0</v>
      </c>
      <c r="Z98" s="8">
        <v>0</v>
      </c>
      <c r="AA98" s="44">
        <f t="shared" si="111"/>
        <v>0</v>
      </c>
      <c r="AB98" s="36">
        <f t="shared" si="139"/>
        <v>5</v>
      </c>
      <c r="AC98" s="44">
        <f t="shared" si="112"/>
        <v>20</v>
      </c>
      <c r="AD98" s="36">
        <f t="shared" si="138"/>
        <v>0</v>
      </c>
      <c r="AE98" s="44">
        <f t="shared" si="113"/>
        <v>0</v>
      </c>
      <c r="AF98" s="48">
        <v>0</v>
      </c>
      <c r="AG98" s="47">
        <f t="shared" si="114"/>
        <v>0</v>
      </c>
      <c r="AH98" s="48">
        <v>0</v>
      </c>
      <c r="AI98" s="47">
        <f t="shared" si="115"/>
        <v>0</v>
      </c>
      <c r="AJ98" s="52"/>
      <c r="AK98" s="51">
        <f t="shared" si="116"/>
        <v>0</v>
      </c>
      <c r="AL98" s="16">
        <v>5</v>
      </c>
      <c r="AM98" s="122">
        <f t="shared" si="117"/>
        <v>10</v>
      </c>
      <c r="AN98" s="16">
        <v>0</v>
      </c>
      <c r="AO98" s="122">
        <f t="shared" si="118"/>
        <v>0</v>
      </c>
      <c r="AP98" s="16">
        <v>0</v>
      </c>
      <c r="AQ98" s="44">
        <f t="shared" si="119"/>
        <v>0</v>
      </c>
      <c r="AR98" s="16">
        <f t="shared" si="120"/>
        <v>5</v>
      </c>
      <c r="AS98" s="44">
        <f t="shared" si="121"/>
        <v>10</v>
      </c>
      <c r="AT98" s="18">
        <v>0</v>
      </c>
      <c r="AU98" s="44">
        <f t="shared" si="122"/>
        <v>0</v>
      </c>
      <c r="AV98" s="18">
        <v>0</v>
      </c>
      <c r="AW98" s="44">
        <f t="shared" si="123"/>
        <v>0</v>
      </c>
      <c r="AX98" s="18">
        <v>0</v>
      </c>
      <c r="AY98" s="44">
        <f t="shared" si="124"/>
        <v>0</v>
      </c>
      <c r="AZ98" s="18">
        <v>0</v>
      </c>
      <c r="BA98" s="44">
        <f t="shared" si="125"/>
        <v>0</v>
      </c>
      <c r="BB98" s="18"/>
      <c r="BC98" s="44">
        <f t="shared" si="126"/>
        <v>0</v>
      </c>
      <c r="BD98" s="18">
        <v>3</v>
      </c>
      <c r="BE98" s="44">
        <f t="shared" si="127"/>
        <v>3</v>
      </c>
      <c r="BF98" s="20"/>
      <c r="BG98" s="44">
        <f t="shared" si="128"/>
        <v>0</v>
      </c>
      <c r="BH98" s="20"/>
      <c r="BI98" s="44">
        <f t="shared" si="129"/>
        <v>0</v>
      </c>
      <c r="BJ98" s="20"/>
      <c r="BK98" s="44">
        <f t="shared" si="130"/>
        <v>0</v>
      </c>
      <c r="BL98" s="20"/>
      <c r="BM98" s="44">
        <f t="shared" si="131"/>
        <v>0</v>
      </c>
      <c r="BN98" s="20"/>
      <c r="BO98" s="44">
        <f t="shared" si="132"/>
        <v>0</v>
      </c>
      <c r="BP98" s="22"/>
      <c r="BQ98" s="44">
        <f t="shared" si="133"/>
        <v>0</v>
      </c>
      <c r="BR98" s="24"/>
      <c r="BS98" s="44">
        <f t="shared" si="134"/>
        <v>0</v>
      </c>
      <c r="BT98" s="26"/>
      <c r="BU98" s="63">
        <f t="shared" si="135"/>
        <v>0</v>
      </c>
      <c r="BV98" s="70">
        <f t="shared" si="136"/>
        <v>18</v>
      </c>
      <c r="BW98" s="71">
        <f t="shared" si="137"/>
        <v>43</v>
      </c>
    </row>
    <row r="99" spans="1:75" x14ac:dyDescent="0.25">
      <c r="A99" s="54">
        <v>67</v>
      </c>
      <c r="B99" s="78">
        <v>88</v>
      </c>
      <c r="C99" s="76" t="s">
        <v>220</v>
      </c>
      <c r="D99" s="54">
        <v>92</v>
      </c>
      <c r="E99" s="54"/>
      <c r="F99" s="54">
        <f t="shared" si="105"/>
        <v>43</v>
      </c>
      <c r="G99" s="85" t="s">
        <v>121</v>
      </c>
      <c r="H99" s="31" t="s">
        <v>249</v>
      </c>
      <c r="I99" s="5"/>
      <c r="J99" s="5"/>
      <c r="K99" s="6"/>
      <c r="L99" s="6" t="s">
        <v>220</v>
      </c>
      <c r="M99" s="131" t="s">
        <v>198</v>
      </c>
      <c r="N99" s="126"/>
      <c r="P99" s="14">
        <v>0</v>
      </c>
      <c r="Q99" s="44">
        <f t="shared" si="106"/>
        <v>0</v>
      </c>
      <c r="R99" s="14"/>
      <c r="S99" s="44">
        <f t="shared" si="107"/>
        <v>0</v>
      </c>
      <c r="T99" s="34">
        <v>0</v>
      </c>
      <c r="U99" s="44">
        <f t="shared" si="108"/>
        <v>0</v>
      </c>
      <c r="V99" s="35">
        <v>0</v>
      </c>
      <c r="W99" s="44">
        <f t="shared" si="109"/>
        <v>0</v>
      </c>
      <c r="X99" s="34">
        <v>0</v>
      </c>
      <c r="Y99" s="44">
        <f t="shared" si="110"/>
        <v>0</v>
      </c>
      <c r="Z99" s="8">
        <v>0</v>
      </c>
      <c r="AA99" s="44">
        <f t="shared" si="111"/>
        <v>0</v>
      </c>
      <c r="AB99" s="36">
        <f t="shared" si="139"/>
        <v>5</v>
      </c>
      <c r="AC99" s="44">
        <f t="shared" si="112"/>
        <v>20</v>
      </c>
      <c r="AD99" s="36">
        <f t="shared" si="138"/>
        <v>0</v>
      </c>
      <c r="AE99" s="44">
        <f t="shared" si="113"/>
        <v>0</v>
      </c>
      <c r="AF99" s="48">
        <v>0</v>
      </c>
      <c r="AG99" s="47">
        <f t="shared" si="114"/>
        <v>0</v>
      </c>
      <c r="AH99" s="48">
        <v>0</v>
      </c>
      <c r="AI99" s="47">
        <f t="shared" si="115"/>
        <v>0</v>
      </c>
      <c r="AJ99" s="52"/>
      <c r="AK99" s="51">
        <f t="shared" si="116"/>
        <v>0</v>
      </c>
      <c r="AL99" s="16">
        <v>5</v>
      </c>
      <c r="AM99" s="122">
        <f t="shared" si="117"/>
        <v>10</v>
      </c>
      <c r="AN99" s="16">
        <v>0</v>
      </c>
      <c r="AO99" s="122">
        <f t="shared" si="118"/>
        <v>0</v>
      </c>
      <c r="AP99" s="16">
        <v>0</v>
      </c>
      <c r="AQ99" s="44">
        <f t="shared" si="119"/>
        <v>0</v>
      </c>
      <c r="AR99" s="16">
        <f t="shared" si="120"/>
        <v>5</v>
      </c>
      <c r="AS99" s="44">
        <f t="shared" si="121"/>
        <v>10</v>
      </c>
      <c r="AT99" s="18">
        <v>0</v>
      </c>
      <c r="AU99" s="44">
        <f t="shared" si="122"/>
        <v>0</v>
      </c>
      <c r="AV99" s="18">
        <v>0</v>
      </c>
      <c r="AW99" s="44">
        <f t="shared" si="123"/>
        <v>0</v>
      </c>
      <c r="AX99" s="18">
        <v>0</v>
      </c>
      <c r="AY99" s="44">
        <f t="shared" si="124"/>
        <v>0</v>
      </c>
      <c r="AZ99" s="18">
        <v>0</v>
      </c>
      <c r="BA99" s="44">
        <f t="shared" si="125"/>
        <v>0</v>
      </c>
      <c r="BB99" s="18"/>
      <c r="BC99" s="44">
        <f t="shared" si="126"/>
        <v>0</v>
      </c>
      <c r="BD99" s="18">
        <v>3</v>
      </c>
      <c r="BE99" s="44">
        <f t="shared" si="127"/>
        <v>3</v>
      </c>
      <c r="BF99" s="20"/>
      <c r="BG99" s="44">
        <f t="shared" si="128"/>
        <v>0</v>
      </c>
      <c r="BH99" s="20"/>
      <c r="BI99" s="44">
        <f t="shared" si="129"/>
        <v>0</v>
      </c>
      <c r="BJ99" s="20"/>
      <c r="BK99" s="44">
        <f t="shared" si="130"/>
        <v>0</v>
      </c>
      <c r="BL99" s="20"/>
      <c r="BM99" s="44">
        <f t="shared" si="131"/>
        <v>0</v>
      </c>
      <c r="BN99" s="20"/>
      <c r="BO99" s="44">
        <f t="shared" si="132"/>
        <v>0</v>
      </c>
      <c r="BP99" s="22"/>
      <c r="BQ99" s="44">
        <f t="shared" si="133"/>
        <v>0</v>
      </c>
      <c r="BR99" s="24"/>
      <c r="BS99" s="44">
        <f t="shared" si="134"/>
        <v>0</v>
      </c>
      <c r="BT99" s="26"/>
      <c r="BU99" s="63">
        <f t="shared" si="135"/>
        <v>0</v>
      </c>
      <c r="BV99" s="70">
        <f t="shared" si="136"/>
        <v>18</v>
      </c>
      <c r="BW99" s="71">
        <f t="shared" si="137"/>
        <v>43</v>
      </c>
    </row>
    <row r="100" spans="1:75" ht="45.75" thickBot="1" x14ac:dyDescent="0.3">
      <c r="A100" s="54">
        <v>24</v>
      </c>
      <c r="B100" s="78">
        <v>32</v>
      </c>
      <c r="C100" s="54">
        <v>70</v>
      </c>
      <c r="D100" s="54">
        <v>93</v>
      </c>
      <c r="E100" s="77">
        <f>D100-C100</f>
        <v>23</v>
      </c>
      <c r="F100" s="54">
        <f t="shared" si="105"/>
        <v>24</v>
      </c>
      <c r="G100" s="55" t="s">
        <v>58</v>
      </c>
      <c r="H100" s="27" t="s">
        <v>243</v>
      </c>
      <c r="I100" s="5" t="s">
        <v>59</v>
      </c>
      <c r="J100" s="5" t="s">
        <v>60</v>
      </c>
      <c r="K100" s="6">
        <v>0</v>
      </c>
      <c r="L100" s="6">
        <v>0</v>
      </c>
      <c r="M100" s="131" t="s">
        <v>166</v>
      </c>
      <c r="N100" s="126"/>
      <c r="P100" s="14">
        <v>0</v>
      </c>
      <c r="Q100" s="44">
        <f t="shared" si="106"/>
        <v>0</v>
      </c>
      <c r="R100" s="14"/>
      <c r="S100" s="44">
        <f t="shared" si="107"/>
        <v>0</v>
      </c>
      <c r="T100" s="34">
        <v>-2</v>
      </c>
      <c r="U100" s="44">
        <f t="shared" si="108"/>
        <v>-8</v>
      </c>
      <c r="V100" s="35">
        <v>0</v>
      </c>
      <c r="W100" s="44">
        <f t="shared" si="109"/>
        <v>0</v>
      </c>
      <c r="X100" s="34">
        <v>-3</v>
      </c>
      <c r="Y100" s="44">
        <f t="shared" si="110"/>
        <v>-6</v>
      </c>
      <c r="Z100" s="8">
        <v>0</v>
      </c>
      <c r="AA100" s="44">
        <f t="shared" si="111"/>
        <v>0</v>
      </c>
      <c r="AB100" s="36">
        <f t="shared" si="139"/>
        <v>0</v>
      </c>
      <c r="AC100" s="44">
        <f t="shared" si="112"/>
        <v>0</v>
      </c>
      <c r="AD100" s="36">
        <f t="shared" si="138"/>
        <v>5</v>
      </c>
      <c r="AE100" s="44">
        <f t="shared" si="113"/>
        <v>20</v>
      </c>
      <c r="AF100" s="48">
        <v>0</v>
      </c>
      <c r="AG100" s="47">
        <f t="shared" si="114"/>
        <v>0</v>
      </c>
      <c r="AH100" s="48">
        <v>0</v>
      </c>
      <c r="AI100" s="47">
        <f t="shared" si="115"/>
        <v>0</v>
      </c>
      <c r="AJ100" s="52">
        <v>0</v>
      </c>
      <c r="AK100" s="51">
        <f t="shared" si="116"/>
        <v>0</v>
      </c>
      <c r="AL100" s="16">
        <v>5</v>
      </c>
      <c r="AM100" s="122">
        <f t="shared" si="117"/>
        <v>10</v>
      </c>
      <c r="AN100" s="16">
        <f>IF(H100="No",5,0)</f>
        <v>0</v>
      </c>
      <c r="AO100" s="122">
        <f t="shared" si="118"/>
        <v>0</v>
      </c>
      <c r="AP100" s="16">
        <v>0</v>
      </c>
      <c r="AQ100" s="44">
        <f t="shared" si="119"/>
        <v>0</v>
      </c>
      <c r="AR100" s="16">
        <f t="shared" si="120"/>
        <v>0</v>
      </c>
      <c r="AS100" s="44">
        <f t="shared" si="121"/>
        <v>0</v>
      </c>
      <c r="AT100" s="18">
        <v>5</v>
      </c>
      <c r="AU100" s="44">
        <f t="shared" si="122"/>
        <v>5</v>
      </c>
      <c r="AV100" s="18">
        <v>0</v>
      </c>
      <c r="AW100" s="44">
        <f t="shared" si="123"/>
        <v>0</v>
      </c>
      <c r="AX100" s="18">
        <v>0</v>
      </c>
      <c r="AY100" s="44">
        <f t="shared" si="124"/>
        <v>0</v>
      </c>
      <c r="AZ100" s="18">
        <v>0</v>
      </c>
      <c r="BA100" s="44">
        <f t="shared" si="125"/>
        <v>0</v>
      </c>
      <c r="BB100" s="18"/>
      <c r="BC100" s="44">
        <f t="shared" si="126"/>
        <v>0</v>
      </c>
      <c r="BD100" s="18">
        <v>3</v>
      </c>
      <c r="BE100" s="44">
        <f t="shared" si="127"/>
        <v>3</v>
      </c>
      <c r="BF100" s="20"/>
      <c r="BG100" s="44">
        <f t="shared" si="128"/>
        <v>0</v>
      </c>
      <c r="BH100" s="20"/>
      <c r="BI100" s="44">
        <f t="shared" si="129"/>
        <v>0</v>
      </c>
      <c r="BJ100" s="20"/>
      <c r="BK100" s="44">
        <f t="shared" si="130"/>
        <v>0</v>
      </c>
      <c r="BL100" s="20"/>
      <c r="BM100" s="44">
        <f t="shared" si="131"/>
        <v>0</v>
      </c>
      <c r="BN100" s="20"/>
      <c r="BO100" s="44">
        <f t="shared" si="132"/>
        <v>0</v>
      </c>
      <c r="BP100" s="22">
        <v>0</v>
      </c>
      <c r="BQ100" s="44">
        <f t="shared" si="133"/>
        <v>0</v>
      </c>
      <c r="BR100" s="24">
        <v>0</v>
      </c>
      <c r="BS100" s="44">
        <f t="shared" si="134"/>
        <v>0</v>
      </c>
      <c r="BT100" s="26"/>
      <c r="BU100" s="63">
        <f t="shared" si="135"/>
        <v>0</v>
      </c>
      <c r="BV100" s="74">
        <f t="shared" si="136"/>
        <v>13</v>
      </c>
      <c r="BW100" s="75">
        <f t="shared" si="137"/>
        <v>24</v>
      </c>
    </row>
    <row r="101" spans="1:75" x14ac:dyDescent="0.25">
      <c r="AW101" s="44">
        <f t="shared" ref="AW101" si="140">+AV101*AV$4</f>
        <v>0</v>
      </c>
    </row>
  </sheetData>
  <autoFilter ref="A6:BU6" xr:uid="{DF479C45-CBE9-491B-B731-3368F9F15E09}"/>
  <sortState xmlns:xlrd2="http://schemas.microsoft.com/office/spreadsheetml/2017/richdata2" ref="A8:BX100">
    <sortCondition descending="1" ref="F8:F100"/>
  </sortState>
  <mergeCells count="103">
    <mergeCell ref="BR1:BS1"/>
    <mergeCell ref="BR2:BS2"/>
    <mergeCell ref="BR3:BS3"/>
    <mergeCell ref="BR4:BS4"/>
    <mergeCell ref="BT1:BU1"/>
    <mergeCell ref="BT2:BU2"/>
    <mergeCell ref="BT3:BU3"/>
    <mergeCell ref="BT4:BU4"/>
    <mergeCell ref="BH4:BI4"/>
    <mergeCell ref="BJ4:BK4"/>
    <mergeCell ref="BL4:BM4"/>
    <mergeCell ref="BN4:BO4"/>
    <mergeCell ref="BP1:BQ1"/>
    <mergeCell ref="BP2:BQ2"/>
    <mergeCell ref="BP3:BQ3"/>
    <mergeCell ref="BP4:BQ4"/>
    <mergeCell ref="BF1:BO1"/>
    <mergeCell ref="BF2:BG2"/>
    <mergeCell ref="BF3:BG3"/>
    <mergeCell ref="BF4:BG4"/>
    <mergeCell ref="BH2:BI2"/>
    <mergeCell ref="BJ2:BK2"/>
    <mergeCell ref="BL2:BM2"/>
    <mergeCell ref="BN2:BO2"/>
    <mergeCell ref="AT1:BE1"/>
    <mergeCell ref="AT2:AU2"/>
    <mergeCell ref="AT3:AU3"/>
    <mergeCell ref="AT4:AU4"/>
    <mergeCell ref="AV2:AW2"/>
    <mergeCell ref="AX2:AY2"/>
    <mergeCell ref="AZ2:BA2"/>
    <mergeCell ref="BB2:BC2"/>
    <mergeCell ref="BD2:BE2"/>
    <mergeCell ref="AV4:AW4"/>
    <mergeCell ref="AX4:AY4"/>
    <mergeCell ref="BB4:BC4"/>
    <mergeCell ref="BD4:BE4"/>
    <mergeCell ref="AZ4:BA4"/>
    <mergeCell ref="BH3:BI3"/>
    <mergeCell ref="BJ3:BK3"/>
    <mergeCell ref="BL3:BM3"/>
    <mergeCell ref="BN3:BO3"/>
    <mergeCell ref="AV3:AW3"/>
    <mergeCell ref="AX3:AY3"/>
    <mergeCell ref="AZ3:BA3"/>
    <mergeCell ref="BB3:BC3"/>
    <mergeCell ref="BD3:BE3"/>
    <mergeCell ref="AL1:AS1"/>
    <mergeCell ref="AL2:AM2"/>
    <mergeCell ref="AN2:AO2"/>
    <mergeCell ref="AP2:AQ2"/>
    <mergeCell ref="AR2:AS2"/>
    <mergeCell ref="AJ1:AK1"/>
    <mergeCell ref="AJ2:AK2"/>
    <mergeCell ref="AJ3:AK3"/>
    <mergeCell ref="AJ4:AK4"/>
    <mergeCell ref="AL3:AM3"/>
    <mergeCell ref="AL4:AM4"/>
    <mergeCell ref="AN3:AO3"/>
    <mergeCell ref="AP3:AQ3"/>
    <mergeCell ref="AR3:AS3"/>
    <mergeCell ref="AN4:AO4"/>
    <mergeCell ref="AP4:AQ4"/>
    <mergeCell ref="AR4:AS4"/>
    <mergeCell ref="R2:S2"/>
    <mergeCell ref="AB1:AE1"/>
    <mergeCell ref="AF1:AI1"/>
    <mergeCell ref="AB4:AC4"/>
    <mergeCell ref="AD3:AE3"/>
    <mergeCell ref="AF3:AG3"/>
    <mergeCell ref="AH3:AI3"/>
    <mergeCell ref="AD4:AE4"/>
    <mergeCell ref="AF4:AG4"/>
    <mergeCell ref="AH4:AI4"/>
    <mergeCell ref="AB2:AC2"/>
    <mergeCell ref="AD2:AE2"/>
    <mergeCell ref="AF2:AG2"/>
    <mergeCell ref="AH2:AI2"/>
    <mergeCell ref="AB3:AC3"/>
    <mergeCell ref="E2:E3"/>
    <mergeCell ref="N1:O1"/>
    <mergeCell ref="N3:O3"/>
    <mergeCell ref="N4:O4"/>
    <mergeCell ref="T1:AA1"/>
    <mergeCell ref="T3:U3"/>
    <mergeCell ref="V3:W3"/>
    <mergeCell ref="X3:Y3"/>
    <mergeCell ref="Z3:AA3"/>
    <mergeCell ref="P1:S1"/>
    <mergeCell ref="P4:Q4"/>
    <mergeCell ref="R4:S4"/>
    <mergeCell ref="P2:Q2"/>
    <mergeCell ref="R3:S3"/>
    <mergeCell ref="P3:Q3"/>
    <mergeCell ref="X4:Y4"/>
    <mergeCell ref="Z4:AA4"/>
    <mergeCell ref="T2:U2"/>
    <mergeCell ref="V2:W2"/>
    <mergeCell ref="X2:Y2"/>
    <mergeCell ref="Z2:AA2"/>
    <mergeCell ref="T4:U4"/>
    <mergeCell ref="V4:W4"/>
    <mergeCell ref="N2:O2"/>
  </mergeCells>
  <pageMargins left="0.7" right="0.7" top="0.75" bottom="0.75" header="0.3" footer="0.3"/>
  <pageSetup orientation="portrait" horizontalDpi="1200" verticalDpi="1200" r:id="rId1"/>
  <rowBreaks count="1" manualBreakCount="1">
    <brk id="5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Sorted by Weighted 2045 SCORE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Michael</dc:creator>
  <cp:lastModifiedBy>annemclaughlin</cp:lastModifiedBy>
  <dcterms:created xsi:type="dcterms:W3CDTF">2020-06-17T15:15:21Z</dcterms:created>
  <dcterms:modified xsi:type="dcterms:W3CDTF">2020-06-30T19:50:46Z</dcterms:modified>
</cp:coreProperties>
</file>